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radtken\Downloads\"/>
    </mc:Choice>
  </mc:AlternateContent>
  <xr:revisionPtr revIDLastSave="0" documentId="13_ncr:1_{DCC207BF-C44A-4AD4-A534-780EAE95D92B}" xr6:coauthVersionLast="47" xr6:coauthVersionMax="47" xr10:uidLastSave="{00000000-0000-0000-0000-000000000000}"/>
  <bookViews>
    <workbookView xWindow="28680" yWindow="-120" windowWidth="29040" windowHeight="15840" xr2:uid="{00000000-000D-0000-FFFF-FFFF00000000}"/>
  </bookViews>
  <sheets>
    <sheet name="Benutzer Hinweis" sheetId="8" r:id="rId1"/>
    <sheet name="EinAus" sheetId="1" r:id="rId2"/>
    <sheet name="CSV-Transfer" sheetId="2" r:id="rId3"/>
    <sheet name="Tabelle3" sheetId="7" state="hidden" r:id="rId4"/>
    <sheet name="EÜR" sheetId="3" r:id="rId5"/>
    <sheet name="Listen" sheetId="4"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0" i="3" l="1"/>
  <c r="C31" i="3"/>
  <c r="I10"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H2" i="1"/>
  <c r="I2" i="1" s="1"/>
  <c r="H3" i="1"/>
  <c r="H4" i="1"/>
  <c r="I4" i="1" s="1"/>
  <c r="H5" i="1"/>
  <c r="I5" i="1" s="1"/>
  <c r="H6" i="1"/>
  <c r="I6" i="1" s="1"/>
  <c r="H7" i="1"/>
  <c r="I7" i="1" s="1"/>
  <c r="H8" i="1"/>
  <c r="I8" i="1" s="1"/>
  <c r="H9" i="1"/>
  <c r="I9" i="1" s="1"/>
  <c r="H10" i="1"/>
  <c r="H11" i="1"/>
  <c r="I11" i="1" s="1"/>
  <c r="H12" i="1"/>
  <c r="I12" i="1" s="1"/>
  <c r="H13" i="1"/>
  <c r="I13" i="1" s="1"/>
  <c r="H14" i="1"/>
  <c r="I14" i="1" s="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C6" i="3"/>
  <c r="C7" i="3"/>
  <c r="C8" i="3"/>
  <c r="C9" i="3"/>
  <c r="C10" i="3"/>
  <c r="C11" i="3"/>
  <c r="C12" i="3"/>
  <c r="C13" i="3"/>
  <c r="C14" i="3"/>
  <c r="C15" i="3"/>
  <c r="C17" i="3"/>
  <c r="C19" i="3"/>
  <c r="C20" i="3"/>
  <c r="C21" i="3"/>
  <c r="C22" i="3"/>
  <c r="C5" i="3"/>
  <c r="C32" i="3" l="1"/>
  <c r="I3" i="1"/>
  <c r="C18" i="3"/>
  <c r="C16" i="3" l="1"/>
  <c r="A138" i="1" l="1"/>
  <c r="C3" i="3" s="1"/>
  <c r="C23" i="3"/>
  <c r="A142" i="1"/>
  <c r="A139" i="1" l="1"/>
  <c r="A140" i="1" s="1"/>
  <c r="C4" i="3"/>
  <c r="C24" i="3"/>
  <c r="D11" i="3" l="1"/>
  <c r="D5" i="3"/>
  <c r="D22" i="3"/>
  <c r="D19" i="3"/>
  <c r="D21" i="3"/>
  <c r="D13" i="3"/>
  <c r="D15" i="3"/>
  <c r="D17" i="3"/>
  <c r="C25" i="3"/>
  <c r="D20" i="3"/>
  <c r="D23" i="3"/>
  <c r="D14" i="3"/>
  <c r="D12" i="3"/>
  <c r="D16" i="3"/>
  <c r="D9" i="3"/>
  <c r="D8" i="3"/>
  <c r="D18" i="3"/>
  <c r="D6" i="3"/>
  <c r="D10" i="3"/>
  <c r="D7" i="3"/>
  <c r="D24" i="3" l="1"/>
  <c r="D25" i="3" s="1"/>
</calcChain>
</file>

<file path=xl/sharedStrings.xml><?xml version="1.0" encoding="utf-8"?>
<sst xmlns="http://schemas.openxmlformats.org/spreadsheetml/2006/main" count="134" uniqueCount="77">
  <si>
    <t>Buchungsdatum</t>
  </si>
  <si>
    <t>Transaktionstyp</t>
  </si>
  <si>
    <t>Betrag</t>
  </si>
  <si>
    <t>Empfänger</t>
  </si>
  <si>
    <t>IBAN</t>
  </si>
  <si>
    <t>Verwendungszweck/Notiz</t>
  </si>
  <si>
    <t>Gebühren bei Einnahme</t>
  </si>
  <si>
    <t>Betrag Einnahme Ausgabe</t>
  </si>
  <si>
    <t>Einnahme/Ausgabe</t>
  </si>
  <si>
    <t>Kategorie</t>
  </si>
  <si>
    <t>Spalte2</t>
  </si>
  <si>
    <t>Buchungsstatus</t>
  </si>
  <si>
    <t>Spalte3</t>
  </si>
  <si>
    <t>Kartenzahlung</t>
  </si>
  <si>
    <t>Übrige unbeschränkt abziehbare Betriebsausgaben</t>
  </si>
  <si>
    <t>Lastschrift</t>
  </si>
  <si>
    <t>Überweisung</t>
  </si>
  <si>
    <t>Nico Radtke</t>
  </si>
  <si>
    <t>Privateinlage</t>
  </si>
  <si>
    <t>Beiträge, Gebühren, Abgaben und Versicherungen</t>
  </si>
  <si>
    <t>Wertstellungsdatum</t>
  </si>
  <si>
    <t>Verwendungszweck</t>
  </si>
  <si>
    <t>end_to_end_id</t>
  </si>
  <si>
    <t>Persönliche Notiz</t>
  </si>
  <si>
    <t>Jahr</t>
  </si>
  <si>
    <t>Zeilen-Nummer in
Anlage EÜR 2020</t>
  </si>
  <si>
    <t>Bezeichnung</t>
  </si>
  <si>
    <t>Summe</t>
  </si>
  <si>
    <t>%</t>
  </si>
  <si>
    <t>Betriebseinnahmen als umsatzsteuerlicher Kleinunternehmer</t>
  </si>
  <si>
    <t>Summe Betriebseinnahmen</t>
  </si>
  <si>
    <t>Waren, Rohstoffe, Hilfsstoffe</t>
  </si>
  <si>
    <t>Ausgabe</t>
  </si>
  <si>
    <t>Bezogene Fremdleistungen</t>
  </si>
  <si>
    <t>Ausgaben für eigenes Personal</t>
  </si>
  <si>
    <t>Aufwendungen Geringwertige Wirtschaftsgüter</t>
  </si>
  <si>
    <t>Aufwendungen für Geschäftsräume &amp; betriebl. genutzte Grundst.</t>
  </si>
  <si>
    <t>Einnahme</t>
  </si>
  <si>
    <t>Telekommunikationskosten</t>
  </si>
  <si>
    <t>Übernachtungs- und Reisenebenkosten bei Geschäftsreisen</t>
  </si>
  <si>
    <t>Fortbildungskosten (ohne Reisekosten)</t>
  </si>
  <si>
    <t>Rechts- &amp; Steuerberatung, Buchführung</t>
  </si>
  <si>
    <t>Miete/Leasing für bewegliche Wirtschaftsgüter (ohne Kraftfahrzeuge)</t>
  </si>
  <si>
    <t>Erhaltungsaufwendungen</t>
  </si>
  <si>
    <t>Laufende EDV-Kosten</t>
  </si>
  <si>
    <t>Arbeitsmittel</t>
  </si>
  <si>
    <t>Kosten für Abfallbeseitigung und Entsorgung</t>
  </si>
  <si>
    <t>Kosten für Verpackung und Transport</t>
  </si>
  <si>
    <t>Werbekosten (z. B. Inserate, Werbespots, Plakate)</t>
  </si>
  <si>
    <t>Fahrtkosten (ÖPNV, Bahn, Taxi, Flugzeug)</t>
  </si>
  <si>
    <t>Summe Betriebsausgaben</t>
  </si>
  <si>
    <t>Gewinn / Verlust</t>
  </si>
  <si>
    <t>Zahlunsart</t>
  </si>
  <si>
    <t>Gebühr</t>
  </si>
  <si>
    <t>Einnahme und Ausnahmekategorien</t>
  </si>
  <si>
    <t>Arten</t>
  </si>
  <si>
    <t>Paypal</t>
  </si>
  <si>
    <t>GPay</t>
  </si>
  <si>
    <t>Apple Pay</t>
  </si>
  <si>
    <t>Klarna</t>
  </si>
  <si>
    <t>Spalte1</t>
  </si>
  <si>
    <t>Ladegerät Laptop</t>
  </si>
  <si>
    <t>Schreibtisch &amp; Druckerpatronen</t>
  </si>
  <si>
    <t>BE Shirt-Shop</t>
  </si>
  <si>
    <t>BE Affilate-Marketing</t>
  </si>
  <si>
    <t>* BE = Betriebseinnahme</t>
  </si>
  <si>
    <t>Privatentnahme</t>
  </si>
  <si>
    <t>Bar</t>
  </si>
  <si>
    <t>Private Mittel</t>
  </si>
  <si>
    <t>Summe Private Mittel</t>
  </si>
  <si>
    <t>https://www.financeads.net/tc.php?t=39961C254046648T</t>
  </si>
  <si>
    <t xml:space="preserve">Hier geht’s mit meinem Werbelink dirket zu Kontist: </t>
  </si>
  <si>
    <t>Impressum, Datenschutz und mehr</t>
  </si>
  <si>
    <t>https://www.dividenden-daddy.de/finanzen/girokono-und-tagesgeld/kontist</t>
  </si>
  <si>
    <r>
      <t xml:space="preserve">Eine EÜR die ich mir gebastelt habe. Als Geschäftskonto nutze ich Kontist, von wo aus ich mir die CSV-Datensätze einfach in meine EÜR kopieren kann. Die Eintragungen sind von links nach rechts zu tätigen, Ausgaben bitte mit "-" als Vorzeichen eingeben.  Sollte der Betrag nicht richtig angezeigt werden, kann es an der Excel-Zeichen-Version liegen. Dann setze mal einen Punkt, statt einem Komma bei den Zahlen. Bei anderen Fragen schreib mir gern. Achte bitte auf die Spalten, wo Formel hinterlegt sind!  Alle bisher eingetragenen Summen sind fiktiv. 
</t>
    </r>
    <r>
      <rPr>
        <i/>
        <sz val="11"/>
        <color theme="1"/>
        <rFont val="Calibri"/>
        <family val="2"/>
        <scheme val="minor"/>
      </rPr>
      <t xml:space="preserve">Keine Steuerliche Beratung, keine Gewährleistung auf Richtigkeit. Nur ein Hilfstool. Keine Haftung für Fehler. </t>
    </r>
  </si>
  <si>
    <t>Benutzerhinweis:</t>
  </si>
  <si>
    <t>Alle blauen Spalten kann etwas eingetragen werden. Ich ziehe mir immer die CSV Datei aus meinem Kontistkonto und füge die Daten hier in den Reiter CSV Transfer ein und kopiere sie dann in die Spalten des Reiters EinAus (Einnahmen/Ausgaben)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</si>
</sst>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407]_-;\-* #,##0.00\ [$€-407]_-;_-* &quot;-&quot;??\ [$€-407]_-;_-@_-"/>
    <numFmt numFmtId="165" formatCode="#,##0.00_ ;\-#,##0.00\ "/>
    <numFmt numFmtId="166" formatCode="0.0%"/>
  </numFmts>
  <fonts count="1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sz val="12"/>
      <color theme="1"/>
      <name val="Calibri"/>
      <family val="2"/>
      <scheme val="minor"/>
    </font>
    <font>
      <b/>
      <sz val="10"/>
      <color theme="1"/>
      <name val="Calibri"/>
      <family val="2"/>
      <scheme val="minor"/>
    </font>
    <font>
      <b/>
      <sz val="12"/>
      <color theme="0"/>
      <name val="Calibri"/>
      <family val="2"/>
      <scheme val="minor"/>
    </font>
    <font>
      <sz val="12"/>
      <name val="Calibri"/>
      <family val="2"/>
      <scheme val="minor"/>
    </font>
    <font>
      <sz val="11"/>
      <name val="Calibri"/>
      <family val="2"/>
      <scheme val="minor"/>
    </font>
    <font>
      <sz val="11"/>
      <color rgb="FFBFBFBF"/>
      <name val="Calibri"/>
      <family val="2"/>
      <scheme val="minor"/>
    </font>
    <font>
      <sz val="11"/>
      <color rgb="FFB4C6E7"/>
      <name val="Calibri"/>
      <family val="2"/>
      <scheme val="minor"/>
    </font>
    <font>
      <u/>
      <sz val="11"/>
      <color theme="10"/>
      <name val="Calibri"/>
      <family val="2"/>
      <scheme val="minor"/>
    </font>
    <font>
      <i/>
      <sz val="11"/>
      <color theme="1"/>
      <name val="Calibri"/>
      <family val="2"/>
      <scheme val="minor"/>
    </font>
  </fonts>
  <fills count="8">
    <fill>
      <patternFill patternType="none"/>
    </fill>
    <fill>
      <patternFill patternType="gray125"/>
    </fill>
    <fill>
      <patternFill patternType="solid">
        <fgColor theme="4"/>
        <bgColor theme="4"/>
      </patternFill>
    </fill>
    <fill>
      <patternFill patternType="solid">
        <fgColor theme="0" tint="-4.9989318521683403E-2"/>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4"/>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rgb="FF000000"/>
      </right>
      <top style="thin">
        <color rgb="FF000000"/>
      </top>
      <bottom style="thin">
        <color rgb="FF000000"/>
      </bottom>
      <diagonal/>
    </border>
  </borders>
  <cellStyleXfs count="3">
    <xf numFmtId="0" fontId="0" fillId="0" borderId="0"/>
    <xf numFmtId="44" fontId="1" fillId="0" borderId="0" applyFont="0" applyFill="0" applyBorder="0" applyAlignment="0" applyProtection="0"/>
    <xf numFmtId="0" fontId="12" fillId="0" borderId="0" applyNumberFormat="0" applyFill="0" applyBorder="0" applyAlignment="0" applyProtection="0"/>
  </cellStyleXfs>
  <cellXfs count="43">
    <xf numFmtId="0" fontId="0" fillId="0" borderId="0" xfId="0"/>
    <xf numFmtId="0" fontId="2" fillId="2" borderId="0" xfId="0" applyFont="1" applyFill="1"/>
    <xf numFmtId="0" fontId="4" fillId="3" borderId="1" xfId="0" applyFont="1" applyFill="1" applyBorder="1" applyAlignment="1">
      <alignment horizontal="left" vertical="top" wrapText="1"/>
    </xf>
    <xf numFmtId="0" fontId="4" fillId="3" borderId="2" xfId="0" applyFont="1" applyFill="1" applyBorder="1" applyAlignment="1">
      <alignment horizontal="left" vertical="top" wrapText="1"/>
    </xf>
    <xf numFmtId="14" fontId="0" fillId="0" borderId="0" xfId="0" applyNumberFormat="1"/>
    <xf numFmtId="44" fontId="0" fillId="0" borderId="0" xfId="1" applyFont="1"/>
    <xf numFmtId="44" fontId="0" fillId="0" borderId="0" xfId="1" applyFont="1" applyAlignment="1">
      <alignment horizontal="center"/>
    </xf>
    <xf numFmtId="0" fontId="0" fillId="0" borderId="0" xfId="0" applyAlignment="1">
      <alignment horizontal="center" vertical="center" wrapText="1"/>
    </xf>
    <xf numFmtId="44" fontId="0" fillId="0" borderId="0" xfId="0" applyNumberFormat="1"/>
    <xf numFmtId="164" fontId="0" fillId="0" borderId="0" xfId="1" applyNumberFormat="1" applyFont="1" applyAlignment="1">
      <alignment horizontal="left"/>
    </xf>
    <xf numFmtId="164" fontId="0" fillId="0" borderId="0" xfId="0" applyNumberFormat="1"/>
    <xf numFmtId="0" fontId="3" fillId="0" borderId="0" xfId="0" applyFont="1"/>
    <xf numFmtId="44" fontId="0" fillId="0" borderId="3" xfId="1" applyFont="1" applyBorder="1"/>
    <xf numFmtId="0" fontId="5" fillId="0" borderId="0" xfId="0" applyFont="1" applyAlignment="1">
      <alignment horizontal="left" vertical="top"/>
    </xf>
    <xf numFmtId="0" fontId="6" fillId="6" borderId="5" xfId="0" applyFont="1" applyFill="1" applyBorder="1" applyAlignment="1">
      <alignment horizontal="center" vertical="center"/>
    </xf>
    <xf numFmtId="44" fontId="0" fillId="0" borderId="0" xfId="1" applyFont="1" applyAlignment="1">
      <alignment horizontal="left"/>
    </xf>
    <xf numFmtId="0" fontId="0" fillId="7" borderId="0" xfId="0" applyFill="1" applyAlignment="1">
      <alignment horizontal="center" vertical="center" wrapText="1"/>
    </xf>
    <xf numFmtId="44" fontId="0" fillId="7" borderId="0" xfId="1" applyFont="1" applyFill="1" applyAlignment="1">
      <alignment horizontal="center" vertical="center" wrapText="1"/>
    </xf>
    <xf numFmtId="1" fontId="2" fillId="4" borderId="1" xfId="0" applyNumberFormat="1" applyFont="1" applyFill="1" applyBorder="1" applyAlignment="1">
      <alignment horizontal="center" vertical="center" wrapText="1"/>
    </xf>
    <xf numFmtId="1" fontId="7" fillId="4" borderId="1" xfId="0" applyNumberFormat="1" applyFont="1" applyFill="1" applyBorder="1" applyAlignment="1">
      <alignment horizontal="center" vertical="center" wrapText="1"/>
    </xf>
    <xf numFmtId="1" fontId="5" fillId="3" borderId="1" xfId="0" applyNumberFormat="1" applyFont="1" applyFill="1" applyBorder="1" applyAlignment="1">
      <alignment horizontal="right" vertical="top"/>
    </xf>
    <xf numFmtId="0" fontId="5" fillId="3" borderId="1" xfId="0" applyFont="1" applyFill="1" applyBorder="1" applyAlignment="1">
      <alignment horizontal="left" vertical="top" wrapText="1"/>
    </xf>
    <xf numFmtId="165" fontId="5" fillId="3" borderId="1" xfId="0" applyNumberFormat="1" applyFont="1" applyFill="1" applyBorder="1" applyAlignment="1">
      <alignment horizontal="right" vertical="top"/>
    </xf>
    <xf numFmtId="1" fontId="5" fillId="5" borderId="1" xfId="0" applyNumberFormat="1" applyFont="1" applyFill="1" applyBorder="1" applyAlignment="1">
      <alignment horizontal="right" vertical="top"/>
    </xf>
    <xf numFmtId="40" fontId="8" fillId="5" borderId="1" xfId="0" applyNumberFormat="1" applyFont="1" applyFill="1" applyBorder="1" applyAlignment="1">
      <alignment horizontal="left" vertical="top"/>
    </xf>
    <xf numFmtId="165" fontId="8" fillId="5" borderId="1" xfId="1" applyNumberFormat="1" applyFont="1" applyFill="1" applyBorder="1" applyAlignment="1">
      <alignment horizontal="right" vertical="top"/>
    </xf>
    <xf numFmtId="1" fontId="2" fillId="4" borderId="1" xfId="0" applyNumberFormat="1" applyFont="1" applyFill="1" applyBorder="1" applyAlignment="1">
      <alignment horizontal="center" vertical="center"/>
    </xf>
    <xf numFmtId="1" fontId="2" fillId="4" borderId="4" xfId="0" applyNumberFormat="1" applyFont="1" applyFill="1" applyBorder="1" applyAlignment="1">
      <alignment horizontal="center" vertical="center"/>
    </xf>
    <xf numFmtId="166" fontId="2" fillId="4" borderId="0" xfId="0" applyNumberFormat="1" applyFont="1" applyFill="1" applyAlignment="1">
      <alignment vertical="center"/>
    </xf>
    <xf numFmtId="1" fontId="0" fillId="3" borderId="1" xfId="0" applyNumberFormat="1" applyFont="1" applyFill="1" applyBorder="1" applyAlignment="1">
      <alignment horizontal="right" vertical="top"/>
    </xf>
    <xf numFmtId="0" fontId="0" fillId="3" borderId="1" xfId="0" applyFont="1" applyFill="1" applyBorder="1" applyAlignment="1">
      <alignment horizontal="left" vertical="top" wrapText="1"/>
    </xf>
    <xf numFmtId="165" fontId="0" fillId="3" borderId="1" xfId="0" applyNumberFormat="1" applyFont="1" applyFill="1" applyBorder="1" applyAlignment="1">
      <alignment horizontal="right" vertical="top"/>
    </xf>
    <xf numFmtId="166" fontId="0" fillId="3" borderId="1" xfId="0" applyNumberFormat="1" applyFont="1" applyFill="1" applyBorder="1" applyAlignment="1">
      <alignment vertical="top"/>
    </xf>
    <xf numFmtId="1" fontId="0" fillId="5" borderId="1" xfId="0" applyNumberFormat="1" applyFont="1" applyFill="1" applyBorder="1" applyAlignment="1">
      <alignment horizontal="right" vertical="top"/>
    </xf>
    <xf numFmtId="40" fontId="9" fillId="5" borderId="1" xfId="0" applyNumberFormat="1" applyFont="1" applyFill="1" applyBorder="1" applyAlignment="1">
      <alignment horizontal="left" vertical="top"/>
    </xf>
    <xf numFmtId="165" fontId="9" fillId="5" borderId="1" xfId="1" applyNumberFormat="1" applyFont="1" applyFill="1" applyBorder="1" applyAlignment="1">
      <alignment horizontal="right" vertical="top"/>
    </xf>
    <xf numFmtId="166" fontId="10" fillId="5" borderId="1" xfId="1" applyNumberFormat="1" applyFont="1" applyFill="1" applyBorder="1" applyAlignment="1">
      <alignment vertical="top"/>
    </xf>
    <xf numFmtId="1" fontId="9" fillId="6" borderId="1" xfId="0" applyNumberFormat="1" applyFont="1" applyFill="1" applyBorder="1" applyAlignment="1">
      <alignment horizontal="right" vertical="top"/>
    </xf>
    <xf numFmtId="40" fontId="9" fillId="6" borderId="1" xfId="0" applyNumberFormat="1" applyFont="1" applyFill="1" applyBorder="1" applyAlignment="1">
      <alignment horizontal="left" vertical="top"/>
    </xf>
    <xf numFmtId="165" fontId="9" fillId="6" borderId="1" xfId="1" applyNumberFormat="1" applyFont="1" applyFill="1" applyBorder="1" applyAlignment="1">
      <alignment horizontal="right" vertical="top"/>
    </xf>
    <xf numFmtId="166" fontId="11" fillId="6" borderId="1" xfId="1" applyNumberFormat="1" applyFont="1" applyFill="1" applyBorder="1" applyAlignment="1">
      <alignment vertical="top"/>
    </xf>
    <xf numFmtId="0" fontId="0" fillId="0" borderId="0" xfId="0" applyAlignment="1">
      <alignment horizontal="left" vertical="top" wrapText="1"/>
    </xf>
    <xf numFmtId="0" fontId="12" fillId="0" borderId="0" xfId="2"/>
  </cellXfs>
  <cellStyles count="3">
    <cellStyle name="Link" xfId="2" builtinId="8"/>
    <cellStyle name="Standard" xfId="0" builtinId="0"/>
    <cellStyle name="Währung" xfId="1" builtinId="4"/>
  </cellStyles>
  <dxfs count="15">
    <dxf>
      <fill>
        <patternFill patternType="none">
          <bgColor auto="1"/>
        </patternFill>
      </fill>
    </dxf>
    <dxf>
      <fill>
        <patternFill>
          <bgColor theme="7" tint="0.79998168889431442"/>
        </patternFill>
      </fill>
    </dxf>
    <dxf>
      <font>
        <color rgb="FF9C0006"/>
      </font>
    </dxf>
    <dxf>
      <font>
        <color rgb="FF9C0006"/>
      </font>
      <fill>
        <patternFill>
          <bgColor rgb="FFFFC7CE"/>
        </patternFill>
      </fill>
    </dxf>
    <dxf>
      <font>
        <color rgb="FF9C0006"/>
      </font>
      <fill>
        <patternFill>
          <bgColor rgb="FFFFC7CE"/>
        </patternFill>
      </fill>
    </dxf>
    <dxf>
      <font>
        <color rgb="FF006100"/>
      </font>
      <fill>
        <patternFill>
          <bgColor rgb="FFC6EFCE"/>
        </patternFill>
      </fill>
    </dxf>
    <dxf>
      <numFmt numFmtId="0" formatCode="General"/>
    </dxf>
    <dxf>
      <font>
        <b val="0"/>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left" vertical="top" textRotation="0" wrapText="1" indent="0" justifyLastLine="0" shrinkToFit="0" readingOrder="0"/>
    </dxf>
    <dxf>
      <numFmt numFmtId="164" formatCode="_-* #,##0.00\ [$€-407]_-;\-* #,##0.00\ [$€-407]_-;_-* &quot;-&quot;??\ [$€-407]_-;_-@_-"/>
    </dxf>
    <dxf>
      <numFmt numFmtId="34" formatCode="_-* #,##0.00\ &quot;€&quot;_-;\-* #,##0.00\ &quot;€&quot;_-;_-* &quot;-&quot;??\ &quot;€&quot;_-;_-@_-"/>
    </dxf>
    <dxf>
      <numFmt numFmtId="164" formatCode="_-* #,##0.00\ [$€-407]_-;\-* #,##0.00\ [$€-407]_-;_-* &quot;-&quot;??\ [$€-407]_-;_-@_-"/>
      <alignment horizontal="center" vertical="bottom" textRotation="0" wrapText="0" indent="0" justifyLastLine="0" shrinkToFit="0" readingOrder="0"/>
    </dxf>
    <dxf>
      <numFmt numFmtId="19" formatCode="dd/mm/yyyy"/>
    </dxf>
    <dxf>
      <alignment horizontal="center" vertical="center" textRotation="0" wrapText="1" indent="0" justifyLastLine="0" shrinkToFit="0" readingOrder="0"/>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8376CB3-2453-462B-BD60-779628A762BC}" name="Tabelle5" displayName="Tabelle5" ref="A1:L136" totalsRowShown="0" headerRowDxfId="14">
  <autoFilter ref="A1:L136" xr:uid="{1BCF0817-2C8A-4EDC-9687-7D54B6337BCC}"/>
  <sortState xmlns:xlrd2="http://schemas.microsoft.com/office/spreadsheetml/2017/richdata2" ref="A6:L131">
    <sortCondition ref="I1:I136"/>
  </sortState>
  <tableColumns count="12">
    <tableColumn id="1" xr3:uid="{AAE890B2-DCDB-4A7F-B64E-BB56BA07303B}" name="Buchungsdatum" dataDxfId="13"/>
    <tableColumn id="5" xr3:uid="{51C57F7D-D7AF-4F39-903E-091BFE1820A1}" name="Transaktionstyp"/>
    <tableColumn id="21" xr3:uid="{C669882C-1721-4700-B9A9-CD96ED0C81CC}" name="Betrag" dataCellStyle="Währung"/>
    <tableColumn id="6" xr3:uid="{F7FE2CD4-97AB-4110-A910-343EF1784B0A}" name="Empfänger"/>
    <tableColumn id="7" xr3:uid="{297B5C53-D831-432F-967F-75789EE482B1}" name="Verwendungszweck/Notiz" dataDxfId="12" dataCellStyle="Währung"/>
    <tableColumn id="3" xr3:uid="{6625E460-D659-42DE-AE40-617F268704F6}" name="Persönliche Notiz"/>
    <tableColumn id="8" xr3:uid="{D8276B26-BFF7-4A41-846F-F1106D12AB97}" name="Gebühren bei Einnahme"/>
    <tableColumn id="9" xr3:uid="{4360B3F4-7F73-49F2-814F-A9D6F568C0C8}" name="Betrag Einnahme Ausgabe" dataDxfId="11">
      <calculatedColumnFormula>IF(Tabelle5[[#This Row],[Gebühren bei Einnahme]]="",Tabelle5[[#This Row],[Betrag]],Tabelle5[[#This Row],[Betrag]]-Tabelle5[[#This Row],[Gebühren bei Einnahme]])</calculatedColumnFormula>
    </tableColumn>
    <tableColumn id="20" xr3:uid="{B46A4235-D64C-4948-B848-B69C874FDFA8}" name="Einnahme/Ausgabe" dataDxfId="6">
      <calculatedColumnFormula>IF(Tabelle5[[#This Row],[Betrag]]="","",IF(Tabelle5[[#This Row],[Kategorie]]="Privatentnahme","Privatentnahme",IF(Tabelle5[[#This Row],[Betrag Einnahme Ausgabe]]&lt;=0,"Ausgabe",IF(Tabelle5[[#This Row],[Kategorie]]="Privateinlage","Privateinlage","Einnahme"))))</calculatedColumnFormula>
    </tableColumn>
    <tableColumn id="10" xr3:uid="{D2581EC0-AACE-45BD-BEEE-9A5B45971A2B}" name="Kategorie"/>
    <tableColumn id="18" xr3:uid="{D34B6F90-2A4F-4605-B3B9-3C31CEAF0836}" name="Spalte1"/>
    <tableColumn id="19" xr3:uid="{4FD06226-218F-43C8-BEB2-6C2E0A5FA9BC}" name="Spalte2" dataDxfId="10"/>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3AE889F-B9CC-4B9F-BF58-CD9D058E29EF}" name="Tabelle4" displayName="Tabelle4" ref="A1:C8" totalsRowShown="0">
  <autoFilter ref="A1:C8" xr:uid="{1FB8290A-FA67-48A7-A9FB-7BEADB122998}"/>
  <tableColumns count="3">
    <tableColumn id="1" xr3:uid="{CF87D30B-2D3B-4DD7-91EB-884689C36BD4}" name="Zahlunsart"/>
    <tableColumn id="2" xr3:uid="{17931648-9A9B-4AFA-AFB0-929150755951}" name="Gebühr"/>
    <tableColumn id="3" xr3:uid="{D9B813B1-2EFD-48DE-9D0D-562997FCEB17}" name="Spalte3"/>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2B11FE8-34F5-40A4-8B44-D9604CF593E4}" name="Tabelle2" displayName="Tabelle2" ref="E1:E26" totalsRowShown="0" dataDxfId="9" tableBorderDxfId="8">
  <autoFilter ref="E1:E26" xr:uid="{AB479064-6B91-46CE-8EC3-16BCE834FCD9}"/>
  <sortState xmlns:xlrd2="http://schemas.microsoft.com/office/spreadsheetml/2017/richdata2" ref="E2:E26">
    <sortCondition ref="E1:E26"/>
  </sortState>
  <tableColumns count="1">
    <tableColumn id="1" xr3:uid="{B2F78BE2-D3FA-4F1B-A42F-641D797C7782}" name="Einnahme und Ausnahmekategorien" dataDxfId="7"/>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F2F3792-1ED1-4F9E-A204-E07304AB7438}" name="Tabelle3" displayName="Tabelle3" ref="G1:G8" totalsRowShown="0">
  <autoFilter ref="G1:G8" xr:uid="{3EF4E4D8-1B98-4924-96D3-1424B90F5225}"/>
  <tableColumns count="1">
    <tableColumn id="1" xr3:uid="{8B369831-4CAD-4FFB-B9A0-6FA40A7DB3D3}" name="Arte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dividenden-daddy.de/finanzen/girokono-und-tagesgeld/kontist" TargetMode="External"/><Relationship Id="rId1" Type="http://schemas.openxmlformats.org/officeDocument/2006/relationships/hyperlink" Target="https://www.financeads.net/tc.php?t=39961C254046648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2B36D-1670-4C31-8685-879029EC4B91}">
  <dimension ref="A1:J23"/>
  <sheetViews>
    <sheetView tabSelected="1" workbookViewId="0">
      <selection activeCell="D29" sqref="D29"/>
    </sheetView>
  </sheetViews>
  <sheetFormatPr baseColWidth="10" defaultRowHeight="15" x14ac:dyDescent="0.25"/>
  <sheetData>
    <row r="1" spans="1:10" ht="15" customHeight="1" x14ac:dyDescent="0.25">
      <c r="A1" s="41" t="s">
        <v>74</v>
      </c>
      <c r="B1" s="41"/>
      <c r="C1" s="41"/>
      <c r="D1" s="41"/>
      <c r="E1" s="41"/>
      <c r="F1" s="41"/>
      <c r="G1" s="41"/>
      <c r="H1" s="41"/>
      <c r="I1" s="41"/>
      <c r="J1" s="41"/>
    </row>
    <row r="2" spans="1:10" x14ac:dyDescent="0.25">
      <c r="A2" s="41"/>
      <c r="B2" s="41"/>
      <c r="C2" s="41"/>
      <c r="D2" s="41"/>
      <c r="E2" s="41"/>
      <c r="F2" s="41"/>
      <c r="G2" s="41"/>
      <c r="H2" s="41"/>
      <c r="I2" s="41"/>
      <c r="J2" s="41"/>
    </row>
    <row r="3" spans="1:10" x14ac:dyDescent="0.25">
      <c r="A3" s="41"/>
      <c r="B3" s="41"/>
      <c r="C3" s="41"/>
      <c r="D3" s="41"/>
      <c r="E3" s="41"/>
      <c r="F3" s="41"/>
      <c r="G3" s="41"/>
      <c r="H3" s="41"/>
      <c r="I3" s="41"/>
      <c r="J3" s="41"/>
    </row>
    <row r="4" spans="1:10" x14ac:dyDescent="0.25">
      <c r="A4" s="41"/>
      <c r="B4" s="41"/>
      <c r="C4" s="41"/>
      <c r="D4" s="41"/>
      <c r="E4" s="41"/>
      <c r="F4" s="41"/>
      <c r="G4" s="41"/>
      <c r="H4" s="41"/>
      <c r="I4" s="41"/>
      <c r="J4" s="41"/>
    </row>
    <row r="5" spans="1:10" x14ac:dyDescent="0.25">
      <c r="A5" s="41"/>
      <c r="B5" s="41"/>
      <c r="C5" s="41"/>
      <c r="D5" s="41"/>
      <c r="E5" s="41"/>
      <c r="F5" s="41"/>
      <c r="G5" s="41"/>
      <c r="H5" s="41"/>
      <c r="I5" s="41"/>
      <c r="J5" s="41"/>
    </row>
    <row r="6" spans="1:10" x14ac:dyDescent="0.25">
      <c r="A6" s="41"/>
      <c r="B6" s="41"/>
      <c r="C6" s="41"/>
      <c r="D6" s="41"/>
      <c r="E6" s="41"/>
      <c r="F6" s="41"/>
      <c r="G6" s="41"/>
      <c r="H6" s="41"/>
      <c r="I6" s="41"/>
      <c r="J6" s="41"/>
    </row>
    <row r="7" spans="1:10" x14ac:dyDescent="0.25">
      <c r="A7" s="41"/>
      <c r="B7" s="41"/>
      <c r="C7" s="41"/>
      <c r="D7" s="41"/>
      <c r="E7" s="41"/>
      <c r="F7" s="41"/>
      <c r="G7" s="41"/>
      <c r="H7" s="41"/>
      <c r="I7" s="41"/>
      <c r="J7" s="41"/>
    </row>
    <row r="9" spans="1:10" x14ac:dyDescent="0.25">
      <c r="A9" s="11" t="s">
        <v>71</v>
      </c>
    </row>
    <row r="10" spans="1:10" x14ac:dyDescent="0.25">
      <c r="A10" s="42" t="s">
        <v>70</v>
      </c>
    </row>
    <row r="13" spans="1:10" x14ac:dyDescent="0.25">
      <c r="A13" s="11" t="s">
        <v>72</v>
      </c>
    </row>
    <row r="14" spans="1:10" x14ac:dyDescent="0.25">
      <c r="A14" s="42" t="s">
        <v>73</v>
      </c>
    </row>
    <row r="17" spans="1:10" x14ac:dyDescent="0.25">
      <c r="A17" s="11" t="s">
        <v>75</v>
      </c>
    </row>
    <row r="18" spans="1:10" x14ac:dyDescent="0.25">
      <c r="A18" s="41" t="s">
        <v>76</v>
      </c>
      <c r="B18" s="41"/>
      <c r="C18" s="41"/>
      <c r="D18" s="41"/>
      <c r="E18" s="41"/>
      <c r="F18" s="41"/>
      <c r="G18" s="41"/>
      <c r="H18" s="41"/>
      <c r="I18" s="41"/>
      <c r="J18" s="41"/>
    </row>
    <row r="19" spans="1:10" x14ac:dyDescent="0.25">
      <c r="A19" s="41"/>
      <c r="B19" s="41"/>
      <c r="C19" s="41"/>
      <c r="D19" s="41"/>
      <c r="E19" s="41"/>
      <c r="F19" s="41"/>
      <c r="G19" s="41"/>
      <c r="H19" s="41"/>
      <c r="I19" s="41"/>
      <c r="J19" s="41"/>
    </row>
    <row r="20" spans="1:10" x14ac:dyDescent="0.25">
      <c r="A20" s="41"/>
      <c r="B20" s="41"/>
      <c r="C20" s="41"/>
      <c r="D20" s="41"/>
      <c r="E20" s="41"/>
      <c r="F20" s="41"/>
      <c r="G20" s="41"/>
      <c r="H20" s="41"/>
      <c r="I20" s="41"/>
      <c r="J20" s="41"/>
    </row>
    <row r="21" spans="1:10" x14ac:dyDescent="0.25">
      <c r="A21" s="41"/>
      <c r="B21" s="41"/>
      <c r="C21" s="41"/>
      <c r="D21" s="41"/>
      <c r="E21" s="41"/>
      <c r="F21" s="41"/>
      <c r="G21" s="41"/>
      <c r="H21" s="41"/>
      <c r="I21" s="41"/>
      <c r="J21" s="41"/>
    </row>
    <row r="22" spans="1:10" x14ac:dyDescent="0.25">
      <c r="A22" s="41"/>
      <c r="B22" s="41"/>
      <c r="C22" s="41"/>
      <c r="D22" s="41"/>
      <c r="E22" s="41"/>
      <c r="F22" s="41"/>
      <c r="G22" s="41"/>
      <c r="H22" s="41"/>
      <c r="I22" s="41"/>
      <c r="J22" s="41"/>
    </row>
    <row r="23" spans="1:10" x14ac:dyDescent="0.25">
      <c r="A23" s="41"/>
      <c r="B23" s="41"/>
      <c r="C23" s="41"/>
      <c r="D23" s="41"/>
      <c r="E23" s="41"/>
      <c r="F23" s="41"/>
      <c r="G23" s="41"/>
      <c r="H23" s="41"/>
      <c r="I23" s="41"/>
      <c r="J23" s="41"/>
    </row>
  </sheetData>
  <mergeCells count="2">
    <mergeCell ref="A1:J7"/>
    <mergeCell ref="A18:J23"/>
  </mergeCells>
  <hyperlinks>
    <hyperlink ref="A10" r:id="rId1" xr:uid="{0C617772-C1BE-49A2-BD18-D592FD5F647D}"/>
    <hyperlink ref="A14" r:id="rId2" xr:uid="{01B4B657-A430-4B8D-BDB6-F8C1DEA4B7DC}"/>
  </hyperlink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42"/>
  <sheetViews>
    <sheetView zoomScale="85" zoomScaleNormal="85" workbookViewId="0">
      <selection activeCell="D24" sqref="D24"/>
    </sheetView>
  </sheetViews>
  <sheetFormatPr baseColWidth="10" defaultColWidth="9.140625" defaultRowHeight="15" x14ac:dyDescent="0.25"/>
  <cols>
    <col min="1" max="1" width="17.42578125" bestFit="1" customWidth="1"/>
    <col min="2" max="2" width="15" customWidth="1"/>
    <col min="3" max="3" width="11" style="5" customWidth="1"/>
    <col min="4" max="4" width="30.42578125" customWidth="1"/>
    <col min="5" max="5" width="51" style="6" customWidth="1"/>
    <col min="6" max="6" width="31.140625" customWidth="1"/>
    <col min="7" max="7" width="14" customWidth="1"/>
    <col min="8" max="8" width="24.42578125" bestFit="1" customWidth="1"/>
    <col min="9" max="9" width="14.7109375" customWidth="1"/>
    <col min="10" max="10" width="47.7109375" customWidth="1"/>
    <col min="11" max="11" width="25" customWidth="1"/>
    <col min="12" max="12" width="28.7109375" customWidth="1"/>
  </cols>
  <sheetData>
    <row r="1" spans="1:12" s="7" customFormat="1" ht="43.5" customHeight="1" x14ac:dyDescent="0.25">
      <c r="A1" s="16" t="s">
        <v>0</v>
      </c>
      <c r="B1" s="7" t="s">
        <v>1</v>
      </c>
      <c r="C1" s="17" t="s">
        <v>2</v>
      </c>
      <c r="D1" s="16" t="s">
        <v>3</v>
      </c>
      <c r="E1" s="16" t="s">
        <v>5</v>
      </c>
      <c r="F1" s="16" t="s">
        <v>23</v>
      </c>
      <c r="G1" s="16" t="s">
        <v>6</v>
      </c>
      <c r="H1" s="7" t="s">
        <v>7</v>
      </c>
      <c r="I1" s="7" t="s">
        <v>8</v>
      </c>
      <c r="J1" s="16" t="s">
        <v>9</v>
      </c>
      <c r="K1" s="7" t="s">
        <v>60</v>
      </c>
      <c r="L1" s="7" t="s">
        <v>10</v>
      </c>
    </row>
    <row r="2" spans="1:12" x14ac:dyDescent="0.25">
      <c r="A2" s="4">
        <v>44563</v>
      </c>
      <c r="B2" t="s">
        <v>13</v>
      </c>
      <c r="C2" s="5">
        <v>-10.71</v>
      </c>
      <c r="E2"/>
      <c r="H2" s="9">
        <f>IF(Tabelle5[[#This Row],[Gebühren bei Einnahme]]="",Tabelle5[[#This Row],[Betrag]],Tabelle5[[#This Row],[Betrag]]-Tabelle5[[#This Row],[Gebühren bei Einnahme]])</f>
        <v>-10.71</v>
      </c>
      <c r="I2" t="str">
        <f>IF(Tabelle5[[#This Row],[Betrag]]="","",IF(Tabelle5[[#This Row],[Kategorie]]="Privatentnahme","Privatentnahme",IF(Tabelle5[[#This Row],[Betrag Einnahme Ausgabe]]&lt;=0,"Ausgabe",IF(Tabelle5[[#This Row],[Kategorie]]="Privateinlage","Privateinlage","Einnahme"))))</f>
        <v>Ausgabe</v>
      </c>
      <c r="J2" t="s">
        <v>14</v>
      </c>
      <c r="L2" s="10"/>
    </row>
    <row r="3" spans="1:12" x14ac:dyDescent="0.25">
      <c r="A3" s="4">
        <v>44564</v>
      </c>
      <c r="B3" t="s">
        <v>16</v>
      </c>
      <c r="C3" s="5">
        <v>115</v>
      </c>
      <c r="D3" t="s">
        <v>17</v>
      </c>
      <c r="E3"/>
      <c r="H3" s="9">
        <f>IF(Tabelle5[[#This Row],[Gebühren bei Einnahme]]="",Tabelle5[[#This Row],[Betrag]],Tabelle5[[#This Row],[Betrag]]-Tabelle5[[#This Row],[Gebühren bei Einnahme]])</f>
        <v>115</v>
      </c>
      <c r="I3" t="str">
        <f>IF(Tabelle5[[#This Row],[Betrag]]="","",IF(Tabelle5[[#This Row],[Kategorie]]="Privatentnahme","Privatentnahme",IF(Tabelle5[[#This Row],[Betrag Einnahme Ausgabe]]&lt;=0,"Ausgabe",IF(Tabelle5[[#This Row],[Kategorie]]="Privateinlage","Privateinlage","Einnahme"))))</f>
        <v>Privateinlage</v>
      </c>
      <c r="J3" t="s">
        <v>18</v>
      </c>
      <c r="L3" s="10"/>
    </row>
    <row r="4" spans="1:12" x14ac:dyDescent="0.25">
      <c r="A4" s="4">
        <v>44564</v>
      </c>
      <c r="B4" t="s">
        <v>16</v>
      </c>
      <c r="C4" s="5">
        <v>-73.67</v>
      </c>
      <c r="E4"/>
      <c r="H4" s="9">
        <f>IF(Tabelle5[[#This Row],[Gebühren bei Einnahme]]="",Tabelle5[[#This Row],[Betrag]],Tabelle5[[#This Row],[Betrag]]-Tabelle5[[#This Row],[Gebühren bei Einnahme]])</f>
        <v>-73.67</v>
      </c>
      <c r="I4" t="str">
        <f>IF(Tabelle5[[#This Row],[Betrag]]="","",IF(Tabelle5[[#This Row],[Kategorie]]="Privatentnahme","Privatentnahme",IF(Tabelle5[[#This Row],[Betrag Einnahme Ausgabe]]&lt;=0,"Ausgabe",IF(Tabelle5[[#This Row],[Kategorie]]="Privateinlage","Privateinlage","Einnahme"))))</f>
        <v>Ausgabe</v>
      </c>
      <c r="J4" t="s">
        <v>48</v>
      </c>
      <c r="L4" s="10"/>
    </row>
    <row r="5" spans="1:12" x14ac:dyDescent="0.25">
      <c r="A5" s="4">
        <v>44565</v>
      </c>
      <c r="B5" t="s">
        <v>15</v>
      </c>
      <c r="C5" s="5">
        <v>-19</v>
      </c>
      <c r="E5"/>
      <c r="H5" s="9">
        <f>IF(Tabelle5[[#This Row],[Gebühren bei Einnahme]]="",Tabelle5[[#This Row],[Betrag]],Tabelle5[[#This Row],[Betrag]]-Tabelle5[[#This Row],[Gebühren bei Einnahme]])</f>
        <v>-19</v>
      </c>
      <c r="I5" t="str">
        <f>IF(Tabelle5[[#This Row],[Betrag]]="","",IF(Tabelle5[[#This Row],[Kategorie]]="Privatentnahme","Privatentnahme",IF(Tabelle5[[#This Row],[Betrag Einnahme Ausgabe]]&lt;=0,"Ausgabe",IF(Tabelle5[[#This Row],[Kategorie]]="Privateinlage","Privateinlage","Einnahme"))))</f>
        <v>Ausgabe</v>
      </c>
      <c r="J5" t="s">
        <v>31</v>
      </c>
      <c r="L5" s="10"/>
    </row>
    <row r="6" spans="1:12" x14ac:dyDescent="0.25">
      <c r="A6" s="4">
        <v>44565</v>
      </c>
      <c r="B6" t="s">
        <v>15</v>
      </c>
      <c r="C6" s="5">
        <v>-10.77</v>
      </c>
      <c r="E6"/>
      <c r="H6" s="9">
        <f>IF(Tabelle5[[#This Row],[Gebühren bei Einnahme]]="",Tabelle5[[#This Row],[Betrag]],Tabelle5[[#This Row],[Betrag]]-Tabelle5[[#This Row],[Gebühren bei Einnahme]])</f>
        <v>-10.77</v>
      </c>
      <c r="I6" t="str">
        <f>IF(Tabelle5[[#This Row],[Betrag]]="","",IF(Tabelle5[[#This Row],[Kategorie]]="Privatentnahme","Privatentnahme",IF(Tabelle5[[#This Row],[Betrag Einnahme Ausgabe]]&lt;=0,"Ausgabe",IF(Tabelle5[[#This Row],[Kategorie]]="Privateinlage","Privateinlage","Einnahme"))))</f>
        <v>Ausgabe</v>
      </c>
      <c r="J6" t="s">
        <v>14</v>
      </c>
      <c r="L6" s="10"/>
    </row>
    <row r="7" spans="1:12" x14ac:dyDescent="0.25">
      <c r="A7" s="4">
        <v>44566</v>
      </c>
      <c r="B7" t="s">
        <v>16</v>
      </c>
      <c r="C7" s="5">
        <v>23.31</v>
      </c>
      <c r="E7"/>
      <c r="H7" s="9">
        <f>IF(Tabelle5[[#This Row],[Gebühren bei Einnahme]]="",Tabelle5[[#This Row],[Betrag]],Tabelle5[[#This Row],[Betrag]]-Tabelle5[[#This Row],[Gebühren bei Einnahme]])</f>
        <v>23.31</v>
      </c>
      <c r="I7" t="str">
        <f>IF(Tabelle5[[#This Row],[Betrag]]="","",IF(Tabelle5[[#This Row],[Kategorie]]="Privatentnahme","Privatentnahme",IF(Tabelle5[[#This Row],[Betrag Einnahme Ausgabe]]&lt;=0,"Ausgabe",IF(Tabelle5[[#This Row],[Kategorie]]="Privateinlage","Privateinlage","Einnahme"))))</f>
        <v>Einnahme</v>
      </c>
      <c r="J7" t="s">
        <v>63</v>
      </c>
      <c r="L7" s="10"/>
    </row>
    <row r="8" spans="1:12" x14ac:dyDescent="0.25">
      <c r="A8" s="4">
        <v>44582</v>
      </c>
      <c r="B8" t="s">
        <v>15</v>
      </c>
      <c r="C8" s="5">
        <v>-29.98</v>
      </c>
      <c r="E8"/>
      <c r="F8" t="s">
        <v>61</v>
      </c>
      <c r="H8" s="9">
        <f>IF(Tabelle5[[#This Row],[Gebühren bei Einnahme]]="",Tabelle5[[#This Row],[Betrag]],Tabelle5[[#This Row],[Betrag]]-Tabelle5[[#This Row],[Gebühren bei Einnahme]])</f>
        <v>-29.98</v>
      </c>
      <c r="I8" t="str">
        <f>IF(Tabelle5[[#This Row],[Betrag]]="","",IF(Tabelle5[[#This Row],[Kategorie]]="Privatentnahme","Privatentnahme",IF(Tabelle5[[#This Row],[Betrag Einnahme Ausgabe]]&lt;=0,"Ausgabe",IF(Tabelle5[[#This Row],[Kategorie]]="Privateinlage","Privateinlage","Einnahme"))))</f>
        <v>Ausgabe</v>
      </c>
      <c r="J8" t="s">
        <v>45</v>
      </c>
      <c r="L8" s="10"/>
    </row>
    <row r="9" spans="1:12" x14ac:dyDescent="0.25">
      <c r="A9" s="4">
        <v>44585</v>
      </c>
      <c r="B9" t="s">
        <v>13</v>
      </c>
      <c r="C9" s="5">
        <v>-29.69</v>
      </c>
      <c r="E9"/>
      <c r="H9" s="9">
        <f>IF(Tabelle5[[#This Row],[Gebühren bei Einnahme]]="",Tabelle5[[#This Row],[Betrag]],Tabelle5[[#This Row],[Betrag]]-Tabelle5[[#This Row],[Gebühren bei Einnahme]])</f>
        <v>-29.69</v>
      </c>
      <c r="I9" t="str">
        <f>IF(Tabelle5[[#This Row],[Betrag]]="","",IF(Tabelle5[[#This Row],[Kategorie]]="Privatentnahme","Privatentnahme",IF(Tabelle5[[#This Row],[Betrag Einnahme Ausgabe]]&lt;=0,"Ausgabe",IF(Tabelle5[[#This Row],[Kategorie]]="Privateinlage","Privateinlage","Einnahme"))))</f>
        <v>Ausgabe</v>
      </c>
      <c r="J9" t="s">
        <v>44</v>
      </c>
      <c r="L9" s="10"/>
    </row>
    <row r="10" spans="1:12" x14ac:dyDescent="0.25">
      <c r="A10" s="4">
        <v>44585</v>
      </c>
      <c r="B10" t="s">
        <v>16</v>
      </c>
      <c r="C10" s="5">
        <v>70</v>
      </c>
      <c r="D10" t="s">
        <v>17</v>
      </c>
      <c r="E10"/>
      <c r="H10" s="9">
        <f>IF(Tabelle5[[#This Row],[Gebühren bei Einnahme]]="",Tabelle5[[#This Row],[Betrag]],Tabelle5[[#This Row],[Betrag]]-Tabelle5[[#This Row],[Gebühren bei Einnahme]])</f>
        <v>70</v>
      </c>
      <c r="I10" t="str">
        <f>IF(Tabelle5[[#This Row],[Betrag]]="","",IF(Tabelle5[[#This Row],[Kategorie]]="Privatentnahme","Privatentnahme",IF(Tabelle5[[#This Row],[Betrag Einnahme Ausgabe]]&lt;=0,"Ausgabe",IF(Tabelle5[[#This Row],[Kategorie]]="Privateinlage","Privateinlage","Einnahme"))))</f>
        <v>Privateinlage</v>
      </c>
      <c r="J10" t="s">
        <v>18</v>
      </c>
      <c r="L10" s="10"/>
    </row>
    <row r="11" spans="1:12" x14ac:dyDescent="0.25">
      <c r="A11" s="4">
        <v>44585</v>
      </c>
      <c r="B11" t="s">
        <v>16</v>
      </c>
      <c r="C11" s="5">
        <v>50</v>
      </c>
      <c r="D11" t="s">
        <v>17</v>
      </c>
      <c r="E11"/>
      <c r="H11" s="9">
        <f>IF(Tabelle5[[#This Row],[Gebühren bei Einnahme]]="",Tabelle5[[#This Row],[Betrag]],Tabelle5[[#This Row],[Betrag]]-Tabelle5[[#This Row],[Gebühren bei Einnahme]])</f>
        <v>50</v>
      </c>
      <c r="I11" t="str">
        <f>IF(Tabelle5[[#This Row],[Betrag]]="","",IF(Tabelle5[[#This Row],[Kategorie]]="Privatentnahme","Privatentnahme",IF(Tabelle5[[#This Row],[Betrag Einnahme Ausgabe]]&lt;=0,"Ausgabe",IF(Tabelle5[[#This Row],[Kategorie]]="Privateinlage","Privateinlage","Einnahme"))))</f>
        <v>Privateinlage</v>
      </c>
      <c r="J11" t="s">
        <v>18</v>
      </c>
      <c r="L11" s="10"/>
    </row>
    <row r="12" spans="1:12" x14ac:dyDescent="0.25">
      <c r="A12" s="4">
        <v>44585</v>
      </c>
      <c r="B12" t="s">
        <v>16</v>
      </c>
      <c r="C12" s="5">
        <v>-69.930000000000007</v>
      </c>
      <c r="E12"/>
      <c r="F12" t="s">
        <v>62</v>
      </c>
      <c r="H12" s="9">
        <f>IF(Tabelle5[[#This Row],[Gebühren bei Einnahme]]="",Tabelle5[[#This Row],[Betrag]],Tabelle5[[#This Row],[Betrag]]-Tabelle5[[#This Row],[Gebühren bei Einnahme]])</f>
        <v>-69.930000000000007</v>
      </c>
      <c r="I12" t="str">
        <f>IF(Tabelle5[[#This Row],[Betrag]]="","",IF(Tabelle5[[#This Row],[Kategorie]]="Privatentnahme","Privatentnahme",IF(Tabelle5[[#This Row],[Betrag Einnahme Ausgabe]]&lt;=0,"Ausgabe",IF(Tabelle5[[#This Row],[Kategorie]]="Privateinlage","Privateinlage","Einnahme"))))</f>
        <v>Ausgabe</v>
      </c>
      <c r="J12" t="s">
        <v>35</v>
      </c>
      <c r="L12" s="10"/>
    </row>
    <row r="13" spans="1:12" x14ac:dyDescent="0.25">
      <c r="A13" s="4">
        <v>44589</v>
      </c>
      <c r="B13" t="s">
        <v>13</v>
      </c>
      <c r="C13" s="5">
        <v>-11.99</v>
      </c>
      <c r="E13"/>
      <c r="H13" s="9">
        <f>IF(Tabelle5[[#This Row],[Gebühren bei Einnahme]]="",Tabelle5[[#This Row],[Betrag]],Tabelle5[[#This Row],[Betrag]]-Tabelle5[[#This Row],[Gebühren bei Einnahme]])</f>
        <v>-11.99</v>
      </c>
      <c r="I13" t="str">
        <f>IF(Tabelle5[[#This Row],[Betrag]]="","",IF(Tabelle5[[#This Row],[Kategorie]]="Privatentnahme","Privatentnahme",IF(Tabelle5[[#This Row],[Betrag Einnahme Ausgabe]]&lt;=0,"Ausgabe",IF(Tabelle5[[#This Row],[Kategorie]]="Privateinlage","Privateinlage","Einnahme"))))</f>
        <v>Ausgabe</v>
      </c>
      <c r="J13" t="s">
        <v>45</v>
      </c>
      <c r="L13" s="10"/>
    </row>
    <row r="14" spans="1:12" x14ac:dyDescent="0.25">
      <c r="A14" s="4">
        <v>44614</v>
      </c>
      <c r="B14" t="s">
        <v>16</v>
      </c>
      <c r="C14" s="5">
        <v>68</v>
      </c>
      <c r="D14" t="s">
        <v>17</v>
      </c>
      <c r="E14"/>
      <c r="H14" s="9">
        <f>IF(Tabelle5[[#This Row],[Gebühren bei Einnahme]]="",Tabelle5[[#This Row],[Betrag]],Tabelle5[[#This Row],[Betrag]]-Tabelle5[[#This Row],[Gebühren bei Einnahme]])</f>
        <v>68</v>
      </c>
      <c r="I14" t="str">
        <f>IF(Tabelle5[[#This Row],[Betrag]]="","",IF(Tabelle5[[#This Row],[Kategorie]]="Privatentnahme","Privatentnahme",IF(Tabelle5[[#This Row],[Betrag Einnahme Ausgabe]]&lt;=0,"Ausgabe",IF(Tabelle5[[#This Row],[Kategorie]]="Privateinlage","Privateinlage","Einnahme"))))</f>
        <v>Einnahme</v>
      </c>
      <c r="J14" t="s">
        <v>64</v>
      </c>
      <c r="L14" s="10"/>
    </row>
    <row r="15" spans="1:12" x14ac:dyDescent="0.25">
      <c r="A15" s="4">
        <v>44615</v>
      </c>
      <c r="B15" t="s">
        <v>67</v>
      </c>
      <c r="C15" s="5">
        <v>-12</v>
      </c>
      <c r="D15" t="s">
        <v>17</v>
      </c>
      <c r="E15"/>
      <c r="H15" s="9">
        <f>IF(Tabelle5[[#This Row],[Gebühren bei Einnahme]]="",Tabelle5[[#This Row],[Betrag]],Tabelle5[[#This Row],[Betrag]]-Tabelle5[[#This Row],[Gebühren bei Einnahme]])</f>
        <v>-12</v>
      </c>
      <c r="I15" t="str">
        <f>IF(Tabelle5[[#This Row],[Betrag]]="","",IF(Tabelle5[[#This Row],[Kategorie]]="Privatentnahme","Privatentnahme",IF(Tabelle5[[#This Row],[Betrag Einnahme Ausgabe]]&lt;=0,"Ausgabe",IF(Tabelle5[[#This Row],[Kategorie]]="Privateinlage","Privateinlage","Einnahme"))))</f>
        <v>Privatentnahme</v>
      </c>
      <c r="J15" t="s">
        <v>66</v>
      </c>
      <c r="L15" s="10"/>
    </row>
    <row r="16" spans="1:12" x14ac:dyDescent="0.25">
      <c r="A16" s="4"/>
      <c r="E16"/>
      <c r="H16" s="9">
        <f>IF(Tabelle5[[#This Row],[Gebühren bei Einnahme]]="",Tabelle5[[#This Row],[Betrag]],Tabelle5[[#This Row],[Betrag]]-Tabelle5[[#This Row],[Gebühren bei Einnahme]])</f>
        <v>0</v>
      </c>
      <c r="I16" t="str">
        <f>IF(Tabelle5[[#This Row],[Betrag]]="","",IF(Tabelle5[[#This Row],[Kategorie]]="Privatentnahme","Privatentnahme",IF(Tabelle5[[#This Row],[Betrag Einnahme Ausgabe]]&lt;=0,"Ausgabe",IF(Tabelle5[[#This Row],[Kategorie]]="Privateinlage","Privateinlage","Einnahme"))))</f>
        <v/>
      </c>
      <c r="L16" s="10"/>
    </row>
    <row r="17" spans="1:12" x14ac:dyDescent="0.25">
      <c r="A17" s="4"/>
      <c r="E17"/>
      <c r="H17" s="9">
        <f>IF(Tabelle5[[#This Row],[Gebühren bei Einnahme]]="",Tabelle5[[#This Row],[Betrag]],Tabelle5[[#This Row],[Betrag]]-Tabelle5[[#This Row],[Gebühren bei Einnahme]])</f>
        <v>0</v>
      </c>
      <c r="I17" t="str">
        <f>IF(Tabelle5[[#This Row],[Betrag]]="","",IF(Tabelle5[[#This Row],[Kategorie]]="Privatentnahme","Privatentnahme",IF(Tabelle5[[#This Row],[Betrag Einnahme Ausgabe]]&lt;=0,"Ausgabe",IF(Tabelle5[[#This Row],[Kategorie]]="Privateinlage","Privateinlage","Einnahme"))))</f>
        <v/>
      </c>
      <c r="L17" s="10"/>
    </row>
    <row r="18" spans="1:12" x14ac:dyDescent="0.25">
      <c r="A18" s="4"/>
      <c r="E18"/>
      <c r="H18" s="9">
        <f>IF(Tabelle5[[#This Row],[Gebühren bei Einnahme]]="",Tabelle5[[#This Row],[Betrag]],Tabelle5[[#This Row],[Betrag]]-Tabelle5[[#This Row],[Gebühren bei Einnahme]])</f>
        <v>0</v>
      </c>
      <c r="I18" t="str">
        <f>IF(Tabelle5[[#This Row],[Betrag]]="","",IF(Tabelle5[[#This Row],[Kategorie]]="Privatentnahme","Privatentnahme",IF(Tabelle5[[#This Row],[Betrag Einnahme Ausgabe]]&lt;=0,"Ausgabe",IF(Tabelle5[[#This Row],[Kategorie]]="Privateinlage","Privateinlage","Einnahme"))))</f>
        <v/>
      </c>
      <c r="L18" s="10"/>
    </row>
    <row r="19" spans="1:12" x14ac:dyDescent="0.25">
      <c r="A19" s="4"/>
      <c r="E19"/>
      <c r="H19" s="9">
        <f>IF(Tabelle5[[#This Row],[Gebühren bei Einnahme]]="",Tabelle5[[#This Row],[Betrag]],Tabelle5[[#This Row],[Betrag]]-Tabelle5[[#This Row],[Gebühren bei Einnahme]])</f>
        <v>0</v>
      </c>
      <c r="I19" t="str">
        <f>IF(Tabelle5[[#This Row],[Betrag]]="","",IF(Tabelle5[[#This Row],[Kategorie]]="Privatentnahme","Privatentnahme",IF(Tabelle5[[#This Row],[Betrag Einnahme Ausgabe]]&lt;=0,"Ausgabe",IF(Tabelle5[[#This Row],[Kategorie]]="Privateinlage","Privateinlage","Einnahme"))))</f>
        <v/>
      </c>
      <c r="L19" s="10"/>
    </row>
    <row r="20" spans="1:12" x14ac:dyDescent="0.25">
      <c r="A20" s="4"/>
      <c r="E20"/>
      <c r="H20" s="9">
        <f>IF(Tabelle5[[#This Row],[Gebühren bei Einnahme]]="",Tabelle5[[#This Row],[Betrag]],Tabelle5[[#This Row],[Betrag]]-Tabelle5[[#This Row],[Gebühren bei Einnahme]])</f>
        <v>0</v>
      </c>
      <c r="I20" t="str">
        <f>IF(Tabelle5[[#This Row],[Betrag]]="","",IF(Tabelle5[[#This Row],[Kategorie]]="Privatentnahme","Privatentnahme",IF(Tabelle5[[#This Row],[Betrag Einnahme Ausgabe]]&lt;=0,"Ausgabe",IF(Tabelle5[[#This Row],[Kategorie]]="Privateinlage","Privateinlage","Einnahme"))))</f>
        <v/>
      </c>
      <c r="L20" s="10"/>
    </row>
    <row r="21" spans="1:12" x14ac:dyDescent="0.25">
      <c r="A21" s="4"/>
      <c r="E21"/>
      <c r="H21" s="9">
        <f>IF(Tabelle5[[#This Row],[Gebühren bei Einnahme]]="",Tabelle5[[#This Row],[Betrag]],Tabelle5[[#This Row],[Betrag]]-Tabelle5[[#This Row],[Gebühren bei Einnahme]])</f>
        <v>0</v>
      </c>
      <c r="I21" t="str">
        <f>IF(Tabelle5[[#This Row],[Betrag]]="","",IF(Tabelle5[[#This Row],[Kategorie]]="Privatentnahme","Privatentnahme",IF(Tabelle5[[#This Row],[Betrag Einnahme Ausgabe]]&lt;=0,"Ausgabe",IF(Tabelle5[[#This Row],[Kategorie]]="Privateinlage","Privateinlage","Einnahme"))))</f>
        <v/>
      </c>
      <c r="L21" s="10"/>
    </row>
    <row r="22" spans="1:12" x14ac:dyDescent="0.25">
      <c r="A22" s="4"/>
      <c r="E22"/>
      <c r="H22" s="9">
        <f>IF(Tabelle5[[#This Row],[Gebühren bei Einnahme]]="",Tabelle5[[#This Row],[Betrag]],Tabelle5[[#This Row],[Betrag]]-Tabelle5[[#This Row],[Gebühren bei Einnahme]])</f>
        <v>0</v>
      </c>
      <c r="I22" t="str">
        <f>IF(Tabelle5[[#This Row],[Betrag]]="","",IF(Tabelle5[[#This Row],[Kategorie]]="Privatentnahme","Privatentnahme",IF(Tabelle5[[#This Row],[Betrag Einnahme Ausgabe]]&lt;=0,"Ausgabe",IF(Tabelle5[[#This Row],[Kategorie]]="Privateinlage","Privateinlage","Einnahme"))))</f>
        <v/>
      </c>
      <c r="L22" s="10"/>
    </row>
    <row r="23" spans="1:12" x14ac:dyDescent="0.25">
      <c r="A23" s="4"/>
      <c r="E23"/>
      <c r="H23" s="9">
        <f>IF(Tabelle5[[#This Row],[Gebühren bei Einnahme]]="",Tabelle5[[#This Row],[Betrag]],Tabelle5[[#This Row],[Betrag]]-Tabelle5[[#This Row],[Gebühren bei Einnahme]])</f>
        <v>0</v>
      </c>
      <c r="I23" t="str">
        <f>IF(Tabelle5[[#This Row],[Betrag]]="","",IF(Tabelle5[[#This Row],[Kategorie]]="Privatentnahme","Privatentnahme",IF(Tabelle5[[#This Row],[Betrag Einnahme Ausgabe]]&lt;=0,"Ausgabe",IF(Tabelle5[[#This Row],[Kategorie]]="Privateinlage","Privateinlage","Einnahme"))))</f>
        <v/>
      </c>
      <c r="L23" s="10"/>
    </row>
    <row r="24" spans="1:12" x14ac:dyDescent="0.25">
      <c r="A24" s="4"/>
      <c r="E24"/>
      <c r="H24" s="9">
        <f>IF(Tabelle5[[#This Row],[Gebühren bei Einnahme]]="",Tabelle5[[#This Row],[Betrag]],Tabelle5[[#This Row],[Betrag]]-Tabelle5[[#This Row],[Gebühren bei Einnahme]])</f>
        <v>0</v>
      </c>
      <c r="I24" t="str">
        <f>IF(Tabelle5[[#This Row],[Betrag]]="","",IF(Tabelle5[[#This Row],[Kategorie]]="Privatentnahme","Privatentnahme",IF(Tabelle5[[#This Row],[Betrag Einnahme Ausgabe]]&lt;=0,"Ausgabe",IF(Tabelle5[[#This Row],[Kategorie]]="Privateinlage","Privateinlage","Einnahme"))))</f>
        <v/>
      </c>
      <c r="L24" s="10"/>
    </row>
    <row r="25" spans="1:12" x14ac:dyDescent="0.25">
      <c r="A25" s="4"/>
      <c r="E25"/>
      <c r="H25" s="9">
        <f>IF(Tabelle5[[#This Row],[Gebühren bei Einnahme]]="",Tabelle5[[#This Row],[Betrag]],Tabelle5[[#This Row],[Betrag]]-Tabelle5[[#This Row],[Gebühren bei Einnahme]])</f>
        <v>0</v>
      </c>
      <c r="I25" t="str">
        <f>IF(Tabelle5[[#This Row],[Betrag]]="","",IF(Tabelle5[[#This Row],[Kategorie]]="Privatentnahme","Privatentnahme",IF(Tabelle5[[#This Row],[Betrag Einnahme Ausgabe]]&lt;=0,"Ausgabe",IF(Tabelle5[[#This Row],[Kategorie]]="Privateinlage","Privateinlage","Einnahme"))))</f>
        <v/>
      </c>
      <c r="L25" s="10"/>
    </row>
    <row r="26" spans="1:12" x14ac:dyDescent="0.25">
      <c r="A26" s="4"/>
      <c r="E26"/>
      <c r="H26" s="9">
        <f>IF(Tabelle5[[#This Row],[Gebühren bei Einnahme]]="",Tabelle5[[#This Row],[Betrag]],Tabelle5[[#This Row],[Betrag]]-Tabelle5[[#This Row],[Gebühren bei Einnahme]])</f>
        <v>0</v>
      </c>
      <c r="I26" t="str">
        <f>IF(Tabelle5[[#This Row],[Betrag]]="","",IF(Tabelle5[[#This Row],[Kategorie]]="Privatentnahme","Privatentnahme",IF(Tabelle5[[#This Row],[Betrag Einnahme Ausgabe]]&lt;=0,"Ausgabe",IF(Tabelle5[[#This Row],[Kategorie]]="Privateinlage","Privateinlage","Einnahme"))))</f>
        <v/>
      </c>
      <c r="L26" s="10"/>
    </row>
    <row r="27" spans="1:12" x14ac:dyDescent="0.25">
      <c r="A27" s="4"/>
      <c r="E27"/>
      <c r="H27" s="9">
        <f>IF(Tabelle5[[#This Row],[Gebühren bei Einnahme]]="",Tabelle5[[#This Row],[Betrag]],Tabelle5[[#This Row],[Betrag]]-Tabelle5[[#This Row],[Gebühren bei Einnahme]])</f>
        <v>0</v>
      </c>
      <c r="I27" t="str">
        <f>IF(Tabelle5[[#This Row],[Betrag]]="","",IF(Tabelle5[[#This Row],[Kategorie]]="Privatentnahme","Privatentnahme",IF(Tabelle5[[#This Row],[Betrag Einnahme Ausgabe]]&lt;=0,"Ausgabe",IF(Tabelle5[[#This Row],[Kategorie]]="Privateinlage","Privateinlage","Einnahme"))))</f>
        <v/>
      </c>
      <c r="L27" s="10"/>
    </row>
    <row r="28" spans="1:12" x14ac:dyDescent="0.25">
      <c r="A28" s="4"/>
      <c r="E28"/>
      <c r="H28" s="9">
        <f>IF(Tabelle5[[#This Row],[Gebühren bei Einnahme]]="",Tabelle5[[#This Row],[Betrag]],Tabelle5[[#This Row],[Betrag]]-Tabelle5[[#This Row],[Gebühren bei Einnahme]])</f>
        <v>0</v>
      </c>
      <c r="I28" t="str">
        <f>IF(Tabelle5[[#This Row],[Betrag]]="","",IF(Tabelle5[[#This Row],[Kategorie]]="Privatentnahme","Privatentnahme",IF(Tabelle5[[#This Row],[Betrag Einnahme Ausgabe]]&lt;=0,"Ausgabe",IF(Tabelle5[[#This Row],[Kategorie]]="Privateinlage","Privateinlage","Einnahme"))))</f>
        <v/>
      </c>
      <c r="L28" s="10"/>
    </row>
    <row r="29" spans="1:12" x14ac:dyDescent="0.25">
      <c r="A29" s="4"/>
      <c r="E29"/>
      <c r="H29" s="9">
        <f>IF(Tabelle5[[#This Row],[Gebühren bei Einnahme]]="",Tabelle5[[#This Row],[Betrag]],Tabelle5[[#This Row],[Betrag]]-Tabelle5[[#This Row],[Gebühren bei Einnahme]])</f>
        <v>0</v>
      </c>
      <c r="I29" t="str">
        <f>IF(Tabelle5[[#This Row],[Betrag]]="","",IF(Tabelle5[[#This Row],[Kategorie]]="Privatentnahme","Privatentnahme",IF(Tabelle5[[#This Row],[Betrag Einnahme Ausgabe]]&lt;=0,"Ausgabe",IF(Tabelle5[[#This Row],[Kategorie]]="Privateinlage","Privateinlage","Einnahme"))))</f>
        <v/>
      </c>
      <c r="L29" s="10"/>
    </row>
    <row r="30" spans="1:12" x14ac:dyDescent="0.25">
      <c r="A30" s="4"/>
      <c r="E30"/>
      <c r="H30" s="9">
        <f>IF(Tabelle5[[#This Row],[Gebühren bei Einnahme]]="",Tabelle5[[#This Row],[Betrag]],Tabelle5[[#This Row],[Betrag]]-Tabelle5[[#This Row],[Gebühren bei Einnahme]])</f>
        <v>0</v>
      </c>
      <c r="I30" t="str">
        <f>IF(Tabelle5[[#This Row],[Betrag]]="","",IF(Tabelle5[[#This Row],[Kategorie]]="Privatentnahme","Privatentnahme",IF(Tabelle5[[#This Row],[Betrag Einnahme Ausgabe]]&lt;=0,"Ausgabe",IF(Tabelle5[[#This Row],[Kategorie]]="Privateinlage","Privateinlage","Einnahme"))))</f>
        <v/>
      </c>
      <c r="L30" s="10"/>
    </row>
    <row r="31" spans="1:12" x14ac:dyDescent="0.25">
      <c r="A31" s="4"/>
      <c r="E31"/>
      <c r="H31" s="9">
        <f>IF(Tabelle5[[#This Row],[Gebühren bei Einnahme]]="",Tabelle5[[#This Row],[Betrag]],Tabelle5[[#This Row],[Betrag]]-Tabelle5[[#This Row],[Gebühren bei Einnahme]])</f>
        <v>0</v>
      </c>
      <c r="I31" t="str">
        <f>IF(Tabelle5[[#This Row],[Betrag]]="","",IF(Tabelle5[[#This Row],[Kategorie]]="Privatentnahme","Privatentnahme",IF(Tabelle5[[#This Row],[Betrag Einnahme Ausgabe]]&lt;=0,"Ausgabe",IF(Tabelle5[[#This Row],[Kategorie]]="Privateinlage","Privateinlage","Einnahme"))))</f>
        <v/>
      </c>
      <c r="L31" s="10"/>
    </row>
    <row r="32" spans="1:12" x14ac:dyDescent="0.25">
      <c r="A32" s="4"/>
      <c r="E32"/>
      <c r="H32" s="9">
        <f>IF(Tabelle5[[#This Row],[Gebühren bei Einnahme]]="",Tabelle5[[#This Row],[Betrag]],Tabelle5[[#This Row],[Betrag]]-Tabelle5[[#This Row],[Gebühren bei Einnahme]])</f>
        <v>0</v>
      </c>
      <c r="I32" t="str">
        <f>IF(Tabelle5[[#This Row],[Betrag]]="","",IF(Tabelle5[[#This Row],[Kategorie]]="Privatentnahme","Privatentnahme",IF(Tabelle5[[#This Row],[Betrag Einnahme Ausgabe]]&lt;=0,"Ausgabe",IF(Tabelle5[[#This Row],[Kategorie]]="Privateinlage","Privateinlage","Einnahme"))))</f>
        <v/>
      </c>
      <c r="L32" s="10"/>
    </row>
    <row r="33" spans="1:12" x14ac:dyDescent="0.25">
      <c r="A33" s="4"/>
      <c r="E33"/>
      <c r="H33" s="9">
        <f>IF(Tabelle5[[#This Row],[Gebühren bei Einnahme]]="",Tabelle5[[#This Row],[Betrag]],Tabelle5[[#This Row],[Betrag]]-Tabelle5[[#This Row],[Gebühren bei Einnahme]])</f>
        <v>0</v>
      </c>
      <c r="I33" t="str">
        <f>IF(Tabelle5[[#This Row],[Betrag]]="","",IF(Tabelle5[[#This Row],[Kategorie]]="Privatentnahme","Privatentnahme",IF(Tabelle5[[#This Row],[Betrag Einnahme Ausgabe]]&lt;=0,"Ausgabe",IF(Tabelle5[[#This Row],[Kategorie]]="Privateinlage","Privateinlage","Einnahme"))))</f>
        <v/>
      </c>
      <c r="L33" s="10"/>
    </row>
    <row r="34" spans="1:12" x14ac:dyDescent="0.25">
      <c r="A34" s="4"/>
      <c r="E34"/>
      <c r="H34" s="9">
        <f>IF(Tabelle5[[#This Row],[Gebühren bei Einnahme]]="",Tabelle5[[#This Row],[Betrag]],Tabelle5[[#This Row],[Betrag]]-Tabelle5[[#This Row],[Gebühren bei Einnahme]])</f>
        <v>0</v>
      </c>
      <c r="I34" t="str">
        <f>IF(Tabelle5[[#This Row],[Betrag]]="","",IF(Tabelle5[[#This Row],[Kategorie]]="Privatentnahme","Privatentnahme",IF(Tabelle5[[#This Row],[Betrag Einnahme Ausgabe]]&lt;=0,"Ausgabe",IF(Tabelle5[[#This Row],[Kategorie]]="Privateinlage","Privateinlage","Einnahme"))))</f>
        <v/>
      </c>
      <c r="L34" s="10"/>
    </row>
    <row r="35" spans="1:12" x14ac:dyDescent="0.25">
      <c r="A35" s="4"/>
      <c r="E35"/>
      <c r="H35" s="9">
        <f>IF(Tabelle5[[#This Row],[Gebühren bei Einnahme]]="",Tabelle5[[#This Row],[Betrag]],Tabelle5[[#This Row],[Betrag]]-Tabelle5[[#This Row],[Gebühren bei Einnahme]])</f>
        <v>0</v>
      </c>
      <c r="I35" t="str">
        <f>IF(Tabelle5[[#This Row],[Betrag]]="","",IF(Tabelle5[[#This Row],[Kategorie]]="Privatentnahme","Privatentnahme",IF(Tabelle5[[#This Row],[Betrag Einnahme Ausgabe]]&lt;=0,"Ausgabe",IF(Tabelle5[[#This Row],[Kategorie]]="Privateinlage","Privateinlage","Einnahme"))))</f>
        <v/>
      </c>
      <c r="L35" s="10"/>
    </row>
    <row r="36" spans="1:12" x14ac:dyDescent="0.25">
      <c r="A36" s="4"/>
      <c r="E36"/>
      <c r="H36" s="9">
        <f>IF(Tabelle5[[#This Row],[Gebühren bei Einnahme]]="",Tabelle5[[#This Row],[Betrag]],Tabelle5[[#This Row],[Betrag]]-Tabelle5[[#This Row],[Gebühren bei Einnahme]])</f>
        <v>0</v>
      </c>
      <c r="I36" t="str">
        <f>IF(Tabelle5[[#This Row],[Betrag]]="","",IF(Tabelle5[[#This Row],[Kategorie]]="Privatentnahme","Privatentnahme",IF(Tabelle5[[#This Row],[Betrag Einnahme Ausgabe]]&lt;=0,"Ausgabe",IF(Tabelle5[[#This Row],[Kategorie]]="Privateinlage","Privateinlage","Einnahme"))))</f>
        <v/>
      </c>
      <c r="L36" s="10"/>
    </row>
    <row r="37" spans="1:12" x14ac:dyDescent="0.25">
      <c r="A37" s="4"/>
      <c r="E37"/>
      <c r="H37" s="9">
        <f>IF(Tabelle5[[#This Row],[Gebühren bei Einnahme]]="",Tabelle5[[#This Row],[Betrag]],Tabelle5[[#This Row],[Betrag]]-Tabelle5[[#This Row],[Gebühren bei Einnahme]])</f>
        <v>0</v>
      </c>
      <c r="I37" t="str">
        <f>IF(Tabelle5[[#This Row],[Betrag]]="","",IF(Tabelle5[[#This Row],[Kategorie]]="Privatentnahme","Privatentnahme",IF(Tabelle5[[#This Row],[Betrag Einnahme Ausgabe]]&lt;=0,"Ausgabe",IF(Tabelle5[[#This Row],[Kategorie]]="Privateinlage","Privateinlage","Einnahme"))))</f>
        <v/>
      </c>
      <c r="L37" s="10"/>
    </row>
    <row r="38" spans="1:12" x14ac:dyDescent="0.25">
      <c r="A38" s="4"/>
      <c r="E38"/>
      <c r="H38" s="9">
        <f>IF(Tabelle5[[#This Row],[Gebühren bei Einnahme]]="",Tabelle5[[#This Row],[Betrag]],Tabelle5[[#This Row],[Betrag]]-Tabelle5[[#This Row],[Gebühren bei Einnahme]])</f>
        <v>0</v>
      </c>
      <c r="I38" t="str">
        <f>IF(Tabelle5[[#This Row],[Betrag]]="","",IF(Tabelle5[[#This Row],[Kategorie]]="Privatentnahme","Privatentnahme",IF(Tabelle5[[#This Row],[Betrag Einnahme Ausgabe]]&lt;=0,"Ausgabe",IF(Tabelle5[[#This Row],[Kategorie]]="Privateinlage","Privateinlage","Einnahme"))))</f>
        <v/>
      </c>
      <c r="L38" s="10"/>
    </row>
    <row r="39" spans="1:12" x14ac:dyDescent="0.25">
      <c r="A39" s="4"/>
      <c r="E39"/>
      <c r="H39" s="9">
        <f>IF(Tabelle5[[#This Row],[Gebühren bei Einnahme]]="",Tabelle5[[#This Row],[Betrag]],Tabelle5[[#This Row],[Betrag]]-Tabelle5[[#This Row],[Gebühren bei Einnahme]])</f>
        <v>0</v>
      </c>
      <c r="I39" t="str">
        <f>IF(Tabelle5[[#This Row],[Betrag]]="","",IF(Tabelle5[[#This Row],[Kategorie]]="Privatentnahme","Privatentnahme",IF(Tabelle5[[#This Row],[Betrag Einnahme Ausgabe]]&lt;=0,"Ausgabe",IF(Tabelle5[[#This Row],[Kategorie]]="Privateinlage","Privateinlage","Einnahme"))))</f>
        <v/>
      </c>
      <c r="L39" s="10"/>
    </row>
    <row r="40" spans="1:12" x14ac:dyDescent="0.25">
      <c r="A40" s="4"/>
      <c r="E40"/>
      <c r="H40" s="9">
        <f>IF(Tabelle5[[#This Row],[Gebühren bei Einnahme]]="",Tabelle5[[#This Row],[Betrag]],Tabelle5[[#This Row],[Betrag]]-Tabelle5[[#This Row],[Gebühren bei Einnahme]])</f>
        <v>0</v>
      </c>
      <c r="I40" t="str">
        <f>IF(Tabelle5[[#This Row],[Betrag]]="","",IF(Tabelle5[[#This Row],[Kategorie]]="Privatentnahme","Privatentnahme",IF(Tabelle5[[#This Row],[Betrag Einnahme Ausgabe]]&lt;=0,"Ausgabe",IF(Tabelle5[[#This Row],[Kategorie]]="Privateinlage","Privateinlage","Einnahme"))))</f>
        <v/>
      </c>
      <c r="L40" s="10"/>
    </row>
    <row r="41" spans="1:12" x14ac:dyDescent="0.25">
      <c r="A41" s="4"/>
      <c r="E41"/>
      <c r="H41" s="9">
        <f>IF(Tabelle5[[#This Row],[Gebühren bei Einnahme]]="",Tabelle5[[#This Row],[Betrag]],Tabelle5[[#This Row],[Betrag]]-Tabelle5[[#This Row],[Gebühren bei Einnahme]])</f>
        <v>0</v>
      </c>
      <c r="I41" t="str">
        <f>IF(Tabelle5[[#This Row],[Betrag]]="","",IF(Tabelle5[[#This Row],[Kategorie]]="Privatentnahme","Privatentnahme",IF(Tabelle5[[#This Row],[Betrag Einnahme Ausgabe]]&lt;=0,"Ausgabe",IF(Tabelle5[[#This Row],[Kategorie]]="Privateinlage","Privateinlage","Einnahme"))))</f>
        <v/>
      </c>
      <c r="L41" s="10"/>
    </row>
    <row r="42" spans="1:12" x14ac:dyDescent="0.25">
      <c r="A42" s="4"/>
      <c r="E42"/>
      <c r="H42" s="9">
        <f>IF(Tabelle5[[#This Row],[Gebühren bei Einnahme]]="",Tabelle5[[#This Row],[Betrag]],Tabelle5[[#This Row],[Betrag]]-Tabelle5[[#This Row],[Gebühren bei Einnahme]])</f>
        <v>0</v>
      </c>
      <c r="I42" t="str">
        <f>IF(Tabelle5[[#This Row],[Betrag]]="","",IF(Tabelle5[[#This Row],[Kategorie]]="Privatentnahme","Privatentnahme",IF(Tabelle5[[#This Row],[Betrag Einnahme Ausgabe]]&lt;=0,"Ausgabe",IF(Tabelle5[[#This Row],[Kategorie]]="Privateinlage","Privateinlage","Einnahme"))))</f>
        <v/>
      </c>
      <c r="L42" s="10"/>
    </row>
    <row r="43" spans="1:12" x14ac:dyDescent="0.25">
      <c r="A43" s="4"/>
      <c r="E43"/>
      <c r="H43" s="9">
        <f>IF(Tabelle5[[#This Row],[Gebühren bei Einnahme]]="",Tabelle5[[#This Row],[Betrag]],Tabelle5[[#This Row],[Betrag]]-Tabelle5[[#This Row],[Gebühren bei Einnahme]])</f>
        <v>0</v>
      </c>
      <c r="I43" t="str">
        <f>IF(Tabelle5[[#This Row],[Betrag]]="","",IF(Tabelle5[[#This Row],[Kategorie]]="Privatentnahme","Privatentnahme",IF(Tabelle5[[#This Row],[Betrag Einnahme Ausgabe]]&lt;=0,"Ausgabe",IF(Tabelle5[[#This Row],[Kategorie]]="Privateinlage","Privateinlage","Einnahme"))))</f>
        <v/>
      </c>
      <c r="L43" s="10"/>
    </row>
    <row r="44" spans="1:12" x14ac:dyDescent="0.25">
      <c r="A44" s="4"/>
      <c r="E44"/>
      <c r="H44" s="9">
        <f>IF(Tabelle5[[#This Row],[Gebühren bei Einnahme]]="",Tabelle5[[#This Row],[Betrag]],Tabelle5[[#This Row],[Betrag]]-Tabelle5[[#This Row],[Gebühren bei Einnahme]])</f>
        <v>0</v>
      </c>
      <c r="I44" t="str">
        <f>IF(Tabelle5[[#This Row],[Betrag]]="","",IF(Tabelle5[[#This Row],[Kategorie]]="Privatentnahme","Privatentnahme",IF(Tabelle5[[#This Row],[Betrag Einnahme Ausgabe]]&lt;=0,"Ausgabe",IF(Tabelle5[[#This Row],[Kategorie]]="Privateinlage","Privateinlage","Einnahme"))))</f>
        <v/>
      </c>
      <c r="L44" s="10"/>
    </row>
    <row r="45" spans="1:12" x14ac:dyDescent="0.25">
      <c r="A45" s="4"/>
      <c r="E45"/>
      <c r="H45" s="9">
        <f>IF(Tabelle5[[#This Row],[Gebühren bei Einnahme]]="",Tabelle5[[#This Row],[Betrag]],Tabelle5[[#This Row],[Betrag]]-Tabelle5[[#This Row],[Gebühren bei Einnahme]])</f>
        <v>0</v>
      </c>
      <c r="I45" t="str">
        <f>IF(Tabelle5[[#This Row],[Betrag]]="","",IF(Tabelle5[[#This Row],[Kategorie]]="Privatentnahme","Privatentnahme",IF(Tabelle5[[#This Row],[Betrag Einnahme Ausgabe]]&lt;=0,"Ausgabe",IF(Tabelle5[[#This Row],[Kategorie]]="Privateinlage","Privateinlage","Einnahme"))))</f>
        <v/>
      </c>
      <c r="L45" s="10"/>
    </row>
    <row r="46" spans="1:12" x14ac:dyDescent="0.25">
      <c r="A46" s="4"/>
      <c r="E46"/>
      <c r="H46" s="9">
        <f>IF(Tabelle5[[#This Row],[Gebühren bei Einnahme]]="",Tabelle5[[#This Row],[Betrag]],Tabelle5[[#This Row],[Betrag]]-Tabelle5[[#This Row],[Gebühren bei Einnahme]])</f>
        <v>0</v>
      </c>
      <c r="I46" t="str">
        <f>IF(Tabelle5[[#This Row],[Betrag]]="","",IF(Tabelle5[[#This Row],[Kategorie]]="Privatentnahme","Privatentnahme",IF(Tabelle5[[#This Row],[Betrag Einnahme Ausgabe]]&lt;=0,"Ausgabe",IF(Tabelle5[[#This Row],[Kategorie]]="Privateinlage","Privateinlage","Einnahme"))))</f>
        <v/>
      </c>
      <c r="L46" s="10"/>
    </row>
    <row r="47" spans="1:12" x14ac:dyDescent="0.25">
      <c r="A47" s="4"/>
      <c r="E47"/>
      <c r="H47" s="9">
        <f>IF(Tabelle5[[#This Row],[Gebühren bei Einnahme]]="",Tabelle5[[#This Row],[Betrag]],Tabelle5[[#This Row],[Betrag]]-Tabelle5[[#This Row],[Gebühren bei Einnahme]])</f>
        <v>0</v>
      </c>
      <c r="I47" t="str">
        <f>IF(Tabelle5[[#This Row],[Betrag]]="","",IF(Tabelle5[[#This Row],[Kategorie]]="Privatentnahme","Privatentnahme",IF(Tabelle5[[#This Row],[Betrag Einnahme Ausgabe]]&lt;=0,"Ausgabe",IF(Tabelle5[[#This Row],[Kategorie]]="Privateinlage","Privateinlage","Einnahme"))))</f>
        <v/>
      </c>
      <c r="L47" s="10"/>
    </row>
    <row r="48" spans="1:12" x14ac:dyDescent="0.25">
      <c r="A48" s="4"/>
      <c r="E48"/>
      <c r="H48" s="9">
        <f>IF(Tabelle5[[#This Row],[Gebühren bei Einnahme]]="",Tabelle5[[#This Row],[Betrag]],Tabelle5[[#This Row],[Betrag]]-Tabelle5[[#This Row],[Gebühren bei Einnahme]])</f>
        <v>0</v>
      </c>
      <c r="I48" t="str">
        <f>IF(Tabelle5[[#This Row],[Betrag]]="","",IF(Tabelle5[[#This Row],[Kategorie]]="Privatentnahme","Privatentnahme",IF(Tabelle5[[#This Row],[Betrag Einnahme Ausgabe]]&lt;=0,"Ausgabe",IF(Tabelle5[[#This Row],[Kategorie]]="Privateinlage","Privateinlage","Einnahme"))))</f>
        <v/>
      </c>
      <c r="L48" s="10"/>
    </row>
    <row r="49" spans="1:12" x14ac:dyDescent="0.25">
      <c r="A49" s="4"/>
      <c r="E49"/>
      <c r="H49" s="9">
        <f>IF(Tabelle5[[#This Row],[Gebühren bei Einnahme]]="",Tabelle5[[#This Row],[Betrag]],Tabelle5[[#This Row],[Betrag]]-Tabelle5[[#This Row],[Gebühren bei Einnahme]])</f>
        <v>0</v>
      </c>
      <c r="I49" t="str">
        <f>IF(Tabelle5[[#This Row],[Betrag]]="","",IF(Tabelle5[[#This Row],[Kategorie]]="Privatentnahme","Privatentnahme",IF(Tabelle5[[#This Row],[Betrag Einnahme Ausgabe]]&lt;=0,"Ausgabe",IF(Tabelle5[[#This Row],[Kategorie]]="Privateinlage","Privateinlage","Einnahme"))))</f>
        <v/>
      </c>
      <c r="L49" s="10"/>
    </row>
    <row r="50" spans="1:12" x14ac:dyDescent="0.25">
      <c r="A50" s="4"/>
      <c r="E50"/>
      <c r="H50" s="9">
        <f>IF(Tabelle5[[#This Row],[Gebühren bei Einnahme]]="",Tabelle5[[#This Row],[Betrag]],Tabelle5[[#This Row],[Betrag]]-Tabelle5[[#This Row],[Gebühren bei Einnahme]])</f>
        <v>0</v>
      </c>
      <c r="I50" t="str">
        <f>IF(Tabelle5[[#This Row],[Betrag]]="","",IF(Tabelle5[[#This Row],[Kategorie]]="Privatentnahme","Privatentnahme",IF(Tabelle5[[#This Row],[Betrag Einnahme Ausgabe]]&lt;=0,"Ausgabe",IF(Tabelle5[[#This Row],[Kategorie]]="Privateinlage","Privateinlage","Einnahme"))))</f>
        <v/>
      </c>
      <c r="L50" s="10"/>
    </row>
    <row r="51" spans="1:12" x14ac:dyDescent="0.25">
      <c r="A51" s="4"/>
      <c r="E51"/>
      <c r="H51" s="9">
        <f>IF(Tabelle5[[#This Row],[Gebühren bei Einnahme]]="",Tabelle5[[#This Row],[Betrag]],Tabelle5[[#This Row],[Betrag]]-Tabelle5[[#This Row],[Gebühren bei Einnahme]])</f>
        <v>0</v>
      </c>
      <c r="I51" t="str">
        <f>IF(Tabelle5[[#This Row],[Betrag]]="","",IF(Tabelle5[[#This Row],[Kategorie]]="Privatentnahme","Privatentnahme",IF(Tabelle5[[#This Row],[Betrag Einnahme Ausgabe]]&lt;=0,"Ausgabe",IF(Tabelle5[[#This Row],[Kategorie]]="Privateinlage","Privateinlage","Einnahme"))))</f>
        <v/>
      </c>
      <c r="L51" s="10"/>
    </row>
    <row r="52" spans="1:12" x14ac:dyDescent="0.25">
      <c r="A52" s="4"/>
      <c r="E52"/>
      <c r="H52" s="9">
        <f>IF(Tabelle5[[#This Row],[Gebühren bei Einnahme]]="",Tabelle5[[#This Row],[Betrag]],Tabelle5[[#This Row],[Betrag]]-Tabelle5[[#This Row],[Gebühren bei Einnahme]])</f>
        <v>0</v>
      </c>
      <c r="I52" t="str">
        <f>IF(Tabelle5[[#This Row],[Betrag]]="","",IF(Tabelle5[[#This Row],[Kategorie]]="Privatentnahme","Privatentnahme",IF(Tabelle5[[#This Row],[Betrag Einnahme Ausgabe]]&lt;=0,"Ausgabe",IF(Tabelle5[[#This Row],[Kategorie]]="Privateinlage","Privateinlage","Einnahme"))))</f>
        <v/>
      </c>
      <c r="L52" s="10"/>
    </row>
    <row r="53" spans="1:12" x14ac:dyDescent="0.25">
      <c r="A53" s="4"/>
      <c r="E53"/>
      <c r="H53" s="9">
        <f>IF(Tabelle5[[#This Row],[Gebühren bei Einnahme]]="",Tabelle5[[#This Row],[Betrag]],Tabelle5[[#This Row],[Betrag]]-Tabelle5[[#This Row],[Gebühren bei Einnahme]])</f>
        <v>0</v>
      </c>
      <c r="I53" t="str">
        <f>IF(Tabelle5[[#This Row],[Betrag]]="","",IF(Tabelle5[[#This Row],[Kategorie]]="Privatentnahme","Privatentnahme",IF(Tabelle5[[#This Row],[Betrag Einnahme Ausgabe]]&lt;=0,"Ausgabe",IF(Tabelle5[[#This Row],[Kategorie]]="Privateinlage","Privateinlage","Einnahme"))))</f>
        <v/>
      </c>
      <c r="L53" s="10"/>
    </row>
    <row r="54" spans="1:12" x14ac:dyDescent="0.25">
      <c r="A54" s="4"/>
      <c r="E54"/>
      <c r="H54" s="9">
        <f>IF(Tabelle5[[#This Row],[Gebühren bei Einnahme]]="",Tabelle5[[#This Row],[Betrag]],Tabelle5[[#This Row],[Betrag]]-Tabelle5[[#This Row],[Gebühren bei Einnahme]])</f>
        <v>0</v>
      </c>
      <c r="I54" t="str">
        <f>IF(Tabelle5[[#This Row],[Betrag]]="","",IF(Tabelle5[[#This Row],[Kategorie]]="Privatentnahme","Privatentnahme",IF(Tabelle5[[#This Row],[Betrag Einnahme Ausgabe]]&lt;=0,"Ausgabe",IF(Tabelle5[[#This Row],[Kategorie]]="Privateinlage","Privateinlage","Einnahme"))))</f>
        <v/>
      </c>
      <c r="L54" s="10"/>
    </row>
    <row r="55" spans="1:12" x14ac:dyDescent="0.25">
      <c r="A55" s="4"/>
      <c r="E55"/>
      <c r="H55" s="9">
        <f>IF(Tabelle5[[#This Row],[Gebühren bei Einnahme]]="",Tabelle5[[#This Row],[Betrag]],Tabelle5[[#This Row],[Betrag]]-Tabelle5[[#This Row],[Gebühren bei Einnahme]])</f>
        <v>0</v>
      </c>
      <c r="I55" t="str">
        <f>IF(Tabelle5[[#This Row],[Betrag]]="","",IF(Tabelle5[[#This Row],[Kategorie]]="Privatentnahme","Privatentnahme",IF(Tabelle5[[#This Row],[Betrag Einnahme Ausgabe]]&lt;=0,"Ausgabe",IF(Tabelle5[[#This Row],[Kategorie]]="Privateinlage","Privateinlage","Einnahme"))))</f>
        <v/>
      </c>
      <c r="L55" s="10"/>
    </row>
    <row r="56" spans="1:12" x14ac:dyDescent="0.25">
      <c r="A56" s="4"/>
      <c r="E56"/>
      <c r="H56" s="9">
        <f>IF(Tabelle5[[#This Row],[Gebühren bei Einnahme]]="",Tabelle5[[#This Row],[Betrag]],Tabelle5[[#This Row],[Betrag]]-Tabelle5[[#This Row],[Gebühren bei Einnahme]])</f>
        <v>0</v>
      </c>
      <c r="I56" t="str">
        <f>IF(Tabelle5[[#This Row],[Betrag]]="","",IF(Tabelle5[[#This Row],[Kategorie]]="Privatentnahme","Privatentnahme",IF(Tabelle5[[#This Row],[Betrag Einnahme Ausgabe]]&lt;=0,"Ausgabe",IF(Tabelle5[[#This Row],[Kategorie]]="Privateinlage","Privateinlage","Einnahme"))))</f>
        <v/>
      </c>
      <c r="L56" s="10"/>
    </row>
    <row r="57" spans="1:12" x14ac:dyDescent="0.25">
      <c r="A57" s="4"/>
      <c r="E57"/>
      <c r="H57" s="9">
        <f>IF(Tabelle5[[#This Row],[Gebühren bei Einnahme]]="",Tabelle5[[#This Row],[Betrag]],Tabelle5[[#This Row],[Betrag]]-Tabelle5[[#This Row],[Gebühren bei Einnahme]])</f>
        <v>0</v>
      </c>
      <c r="I57" t="str">
        <f>IF(Tabelle5[[#This Row],[Betrag]]="","",IF(Tabelle5[[#This Row],[Kategorie]]="Privatentnahme","Privatentnahme",IF(Tabelle5[[#This Row],[Betrag Einnahme Ausgabe]]&lt;=0,"Ausgabe",IF(Tabelle5[[#This Row],[Kategorie]]="Privateinlage","Privateinlage","Einnahme"))))</f>
        <v/>
      </c>
      <c r="L57" s="10"/>
    </row>
    <row r="58" spans="1:12" x14ac:dyDescent="0.25">
      <c r="A58" s="4"/>
      <c r="E58"/>
      <c r="H58" s="9">
        <f>IF(Tabelle5[[#This Row],[Gebühren bei Einnahme]]="",Tabelle5[[#This Row],[Betrag]],Tabelle5[[#This Row],[Betrag]]-Tabelle5[[#This Row],[Gebühren bei Einnahme]])</f>
        <v>0</v>
      </c>
      <c r="I58" t="str">
        <f>IF(Tabelle5[[#This Row],[Betrag]]="","",IF(Tabelle5[[#This Row],[Kategorie]]="Privatentnahme","Privatentnahme",IF(Tabelle5[[#This Row],[Betrag Einnahme Ausgabe]]&lt;=0,"Ausgabe",IF(Tabelle5[[#This Row],[Kategorie]]="Privateinlage","Privateinlage","Einnahme"))))</f>
        <v/>
      </c>
      <c r="L58" s="10"/>
    </row>
    <row r="59" spans="1:12" x14ac:dyDescent="0.25">
      <c r="A59" s="4"/>
      <c r="E59"/>
      <c r="H59" s="9">
        <f>IF(Tabelle5[[#This Row],[Gebühren bei Einnahme]]="",Tabelle5[[#This Row],[Betrag]],Tabelle5[[#This Row],[Betrag]]-Tabelle5[[#This Row],[Gebühren bei Einnahme]])</f>
        <v>0</v>
      </c>
      <c r="I59" t="str">
        <f>IF(Tabelle5[[#This Row],[Betrag]]="","",IF(Tabelle5[[#This Row],[Kategorie]]="Privatentnahme","Privatentnahme",IF(Tabelle5[[#This Row],[Betrag Einnahme Ausgabe]]&lt;=0,"Ausgabe",IF(Tabelle5[[#This Row],[Kategorie]]="Privateinlage","Privateinlage","Einnahme"))))</f>
        <v/>
      </c>
      <c r="L59" s="10"/>
    </row>
    <row r="60" spans="1:12" x14ac:dyDescent="0.25">
      <c r="A60" s="4"/>
      <c r="E60"/>
      <c r="H60" s="9">
        <f>IF(Tabelle5[[#This Row],[Gebühren bei Einnahme]]="",Tabelle5[[#This Row],[Betrag]],Tabelle5[[#This Row],[Betrag]]-Tabelle5[[#This Row],[Gebühren bei Einnahme]])</f>
        <v>0</v>
      </c>
      <c r="I60" t="str">
        <f>IF(Tabelle5[[#This Row],[Betrag]]="","",IF(Tabelle5[[#This Row],[Kategorie]]="Privatentnahme","Privatentnahme",IF(Tabelle5[[#This Row],[Betrag Einnahme Ausgabe]]&lt;=0,"Ausgabe",IF(Tabelle5[[#This Row],[Kategorie]]="Privateinlage","Privateinlage","Einnahme"))))</f>
        <v/>
      </c>
      <c r="L60" s="10"/>
    </row>
    <row r="61" spans="1:12" x14ac:dyDescent="0.25">
      <c r="A61" s="4"/>
      <c r="E61"/>
      <c r="H61" s="9">
        <f>IF(Tabelle5[[#This Row],[Gebühren bei Einnahme]]="",Tabelle5[[#This Row],[Betrag]],Tabelle5[[#This Row],[Betrag]]-Tabelle5[[#This Row],[Gebühren bei Einnahme]])</f>
        <v>0</v>
      </c>
      <c r="I61" t="str">
        <f>IF(Tabelle5[[#This Row],[Betrag]]="","",IF(Tabelle5[[#This Row],[Kategorie]]="Privatentnahme","Privatentnahme",IF(Tabelle5[[#This Row],[Betrag Einnahme Ausgabe]]&lt;=0,"Ausgabe",IF(Tabelle5[[#This Row],[Kategorie]]="Privateinlage","Privateinlage","Einnahme"))))</f>
        <v/>
      </c>
      <c r="L61" s="10"/>
    </row>
    <row r="62" spans="1:12" x14ac:dyDescent="0.25">
      <c r="A62" s="4"/>
      <c r="E62"/>
      <c r="H62" s="9">
        <f>IF(Tabelle5[[#This Row],[Gebühren bei Einnahme]]="",Tabelle5[[#This Row],[Betrag]],Tabelle5[[#This Row],[Betrag]]-Tabelle5[[#This Row],[Gebühren bei Einnahme]])</f>
        <v>0</v>
      </c>
      <c r="I62" t="str">
        <f>IF(Tabelle5[[#This Row],[Betrag]]="","",IF(Tabelle5[[#This Row],[Kategorie]]="Privatentnahme","Privatentnahme",IF(Tabelle5[[#This Row],[Betrag Einnahme Ausgabe]]&lt;=0,"Ausgabe",IF(Tabelle5[[#This Row],[Kategorie]]="Privateinlage","Privateinlage","Einnahme"))))</f>
        <v/>
      </c>
      <c r="L62" s="10"/>
    </row>
    <row r="63" spans="1:12" x14ac:dyDescent="0.25">
      <c r="A63" s="4"/>
      <c r="E63"/>
      <c r="H63" s="9">
        <f>IF(Tabelle5[[#This Row],[Gebühren bei Einnahme]]="",Tabelle5[[#This Row],[Betrag]],Tabelle5[[#This Row],[Betrag]]-Tabelle5[[#This Row],[Gebühren bei Einnahme]])</f>
        <v>0</v>
      </c>
      <c r="I63" t="str">
        <f>IF(Tabelle5[[#This Row],[Betrag]]="","",IF(Tabelle5[[#This Row],[Kategorie]]="Privatentnahme","Privatentnahme",IF(Tabelle5[[#This Row],[Betrag Einnahme Ausgabe]]&lt;=0,"Ausgabe",IF(Tabelle5[[#This Row],[Kategorie]]="Privateinlage","Privateinlage","Einnahme"))))</f>
        <v/>
      </c>
      <c r="L63" s="10"/>
    </row>
    <row r="64" spans="1:12" x14ac:dyDescent="0.25">
      <c r="A64" s="4"/>
      <c r="E64"/>
      <c r="H64" s="9">
        <f>IF(Tabelle5[[#This Row],[Gebühren bei Einnahme]]="",Tabelle5[[#This Row],[Betrag]],Tabelle5[[#This Row],[Betrag]]-Tabelle5[[#This Row],[Gebühren bei Einnahme]])</f>
        <v>0</v>
      </c>
      <c r="I64" t="str">
        <f>IF(Tabelle5[[#This Row],[Betrag]]="","",IF(Tabelle5[[#This Row],[Kategorie]]="Privatentnahme","Privatentnahme",IF(Tabelle5[[#This Row],[Betrag Einnahme Ausgabe]]&lt;=0,"Ausgabe",IF(Tabelle5[[#This Row],[Kategorie]]="Privateinlage","Privateinlage","Einnahme"))))</f>
        <v/>
      </c>
      <c r="L64" s="10"/>
    </row>
    <row r="65" spans="1:12" x14ac:dyDescent="0.25">
      <c r="A65" s="4"/>
      <c r="E65"/>
      <c r="H65" s="9">
        <f>IF(Tabelle5[[#This Row],[Gebühren bei Einnahme]]="",Tabelle5[[#This Row],[Betrag]],Tabelle5[[#This Row],[Betrag]]-Tabelle5[[#This Row],[Gebühren bei Einnahme]])</f>
        <v>0</v>
      </c>
      <c r="I65" t="str">
        <f>IF(Tabelle5[[#This Row],[Betrag]]="","",IF(Tabelle5[[#This Row],[Kategorie]]="Privatentnahme","Privatentnahme",IF(Tabelle5[[#This Row],[Betrag Einnahme Ausgabe]]&lt;=0,"Ausgabe",IF(Tabelle5[[#This Row],[Kategorie]]="Privateinlage","Privateinlage","Einnahme"))))</f>
        <v/>
      </c>
      <c r="L65" s="10"/>
    </row>
    <row r="66" spans="1:12" x14ac:dyDescent="0.25">
      <c r="A66" s="4"/>
      <c r="E66"/>
      <c r="H66" s="9">
        <f>IF(Tabelle5[[#This Row],[Gebühren bei Einnahme]]="",Tabelle5[[#This Row],[Betrag]],Tabelle5[[#This Row],[Betrag]]-Tabelle5[[#This Row],[Gebühren bei Einnahme]])</f>
        <v>0</v>
      </c>
      <c r="I66" t="str">
        <f>IF(Tabelle5[[#This Row],[Betrag]]="","",IF(Tabelle5[[#This Row],[Kategorie]]="Privatentnahme","Privatentnahme",IF(Tabelle5[[#This Row],[Betrag Einnahme Ausgabe]]&lt;=0,"Ausgabe",IF(Tabelle5[[#This Row],[Kategorie]]="Privateinlage","Privateinlage","Einnahme"))))</f>
        <v/>
      </c>
      <c r="L66" s="10"/>
    </row>
    <row r="67" spans="1:12" x14ac:dyDescent="0.25">
      <c r="A67" s="4"/>
      <c r="E67"/>
      <c r="H67" s="9">
        <f>IF(Tabelle5[[#This Row],[Gebühren bei Einnahme]]="",Tabelle5[[#This Row],[Betrag]],Tabelle5[[#This Row],[Betrag]]-Tabelle5[[#This Row],[Gebühren bei Einnahme]])</f>
        <v>0</v>
      </c>
      <c r="I67" t="str">
        <f>IF(Tabelle5[[#This Row],[Betrag]]="","",IF(Tabelle5[[#This Row],[Kategorie]]="Privatentnahme","Privatentnahme",IF(Tabelle5[[#This Row],[Betrag Einnahme Ausgabe]]&lt;=0,"Ausgabe",IF(Tabelle5[[#This Row],[Kategorie]]="Privateinlage","Privateinlage","Einnahme"))))</f>
        <v/>
      </c>
      <c r="L67" s="10"/>
    </row>
    <row r="68" spans="1:12" x14ac:dyDescent="0.25">
      <c r="A68" s="4"/>
      <c r="E68"/>
      <c r="H68" s="9">
        <f>IF(Tabelle5[[#This Row],[Gebühren bei Einnahme]]="",Tabelle5[[#This Row],[Betrag]],Tabelle5[[#This Row],[Betrag]]-Tabelle5[[#This Row],[Gebühren bei Einnahme]])</f>
        <v>0</v>
      </c>
      <c r="I68" t="str">
        <f>IF(Tabelle5[[#This Row],[Betrag]]="","",IF(Tabelle5[[#This Row],[Kategorie]]="Privatentnahme","Privatentnahme",IF(Tabelle5[[#This Row],[Betrag Einnahme Ausgabe]]&lt;=0,"Ausgabe",IF(Tabelle5[[#This Row],[Kategorie]]="Privateinlage","Privateinlage","Einnahme"))))</f>
        <v/>
      </c>
      <c r="L68" s="10"/>
    </row>
    <row r="69" spans="1:12" x14ac:dyDescent="0.25">
      <c r="A69" s="4"/>
      <c r="E69"/>
      <c r="H69" s="9">
        <f>IF(Tabelle5[[#This Row],[Gebühren bei Einnahme]]="",Tabelle5[[#This Row],[Betrag]],Tabelle5[[#This Row],[Betrag]]-Tabelle5[[#This Row],[Gebühren bei Einnahme]])</f>
        <v>0</v>
      </c>
      <c r="I69" t="str">
        <f>IF(Tabelle5[[#This Row],[Betrag]]="","",IF(Tabelle5[[#This Row],[Kategorie]]="Privatentnahme","Privatentnahme",IF(Tabelle5[[#This Row],[Betrag Einnahme Ausgabe]]&lt;=0,"Ausgabe",IF(Tabelle5[[#This Row],[Kategorie]]="Privateinlage","Privateinlage","Einnahme"))))</f>
        <v/>
      </c>
      <c r="L69" s="10"/>
    </row>
    <row r="70" spans="1:12" x14ac:dyDescent="0.25">
      <c r="A70" s="4"/>
      <c r="E70"/>
      <c r="H70" s="9">
        <f>IF(Tabelle5[[#This Row],[Gebühren bei Einnahme]]="",Tabelle5[[#This Row],[Betrag]],Tabelle5[[#This Row],[Betrag]]-Tabelle5[[#This Row],[Gebühren bei Einnahme]])</f>
        <v>0</v>
      </c>
      <c r="I70" t="str">
        <f>IF(Tabelle5[[#This Row],[Betrag]]="","",IF(Tabelle5[[#This Row],[Kategorie]]="Privatentnahme","Privatentnahme",IF(Tabelle5[[#This Row],[Betrag Einnahme Ausgabe]]&lt;=0,"Ausgabe",IF(Tabelle5[[#This Row],[Kategorie]]="Privateinlage","Privateinlage","Einnahme"))))</f>
        <v/>
      </c>
      <c r="L70" s="10"/>
    </row>
    <row r="71" spans="1:12" x14ac:dyDescent="0.25">
      <c r="A71" s="4"/>
      <c r="E71"/>
      <c r="H71" s="9">
        <f>IF(Tabelle5[[#This Row],[Gebühren bei Einnahme]]="",Tabelle5[[#This Row],[Betrag]],Tabelle5[[#This Row],[Betrag]]-Tabelle5[[#This Row],[Gebühren bei Einnahme]])</f>
        <v>0</v>
      </c>
      <c r="I71" t="str">
        <f>IF(Tabelle5[[#This Row],[Betrag]]="","",IF(Tabelle5[[#This Row],[Kategorie]]="Privatentnahme","Privatentnahme",IF(Tabelle5[[#This Row],[Betrag Einnahme Ausgabe]]&lt;=0,"Ausgabe",IF(Tabelle5[[#This Row],[Kategorie]]="Privateinlage","Privateinlage","Einnahme"))))</f>
        <v/>
      </c>
      <c r="L71" s="10"/>
    </row>
    <row r="72" spans="1:12" x14ac:dyDescent="0.25">
      <c r="A72" s="4"/>
      <c r="E72"/>
      <c r="H72" s="9">
        <f>IF(Tabelle5[[#This Row],[Gebühren bei Einnahme]]="",Tabelle5[[#This Row],[Betrag]],Tabelle5[[#This Row],[Betrag]]-Tabelle5[[#This Row],[Gebühren bei Einnahme]])</f>
        <v>0</v>
      </c>
      <c r="I72" t="str">
        <f>IF(Tabelle5[[#This Row],[Betrag]]="","",IF(Tabelle5[[#This Row],[Kategorie]]="Privatentnahme","Privatentnahme",IF(Tabelle5[[#This Row],[Betrag Einnahme Ausgabe]]&lt;=0,"Ausgabe",IF(Tabelle5[[#This Row],[Kategorie]]="Privateinlage","Privateinlage","Einnahme"))))</f>
        <v/>
      </c>
      <c r="L72" s="10"/>
    </row>
    <row r="73" spans="1:12" x14ac:dyDescent="0.25">
      <c r="A73" s="4"/>
      <c r="E73"/>
      <c r="H73" s="9">
        <f>IF(Tabelle5[[#This Row],[Gebühren bei Einnahme]]="",Tabelle5[[#This Row],[Betrag]],Tabelle5[[#This Row],[Betrag]]-Tabelle5[[#This Row],[Gebühren bei Einnahme]])</f>
        <v>0</v>
      </c>
      <c r="I73" t="str">
        <f>IF(Tabelle5[[#This Row],[Betrag]]="","",IF(Tabelle5[[#This Row],[Kategorie]]="Privatentnahme","Privatentnahme",IF(Tabelle5[[#This Row],[Betrag Einnahme Ausgabe]]&lt;=0,"Ausgabe",IF(Tabelle5[[#This Row],[Kategorie]]="Privateinlage","Privateinlage","Einnahme"))))</f>
        <v/>
      </c>
      <c r="L73" s="10"/>
    </row>
    <row r="74" spans="1:12" x14ac:dyDescent="0.25">
      <c r="A74" s="4"/>
      <c r="E74"/>
      <c r="H74" s="9">
        <f>IF(Tabelle5[[#This Row],[Gebühren bei Einnahme]]="",Tabelle5[[#This Row],[Betrag]],Tabelle5[[#This Row],[Betrag]]-Tabelle5[[#This Row],[Gebühren bei Einnahme]])</f>
        <v>0</v>
      </c>
      <c r="I74" t="str">
        <f>IF(Tabelle5[[#This Row],[Betrag]]="","",IF(Tabelle5[[#This Row],[Kategorie]]="Privatentnahme","Privatentnahme",IF(Tabelle5[[#This Row],[Betrag Einnahme Ausgabe]]&lt;=0,"Ausgabe",IF(Tabelle5[[#This Row],[Kategorie]]="Privateinlage","Privateinlage","Einnahme"))))</f>
        <v/>
      </c>
      <c r="L74" s="10"/>
    </row>
    <row r="75" spans="1:12" x14ac:dyDescent="0.25">
      <c r="A75" s="4"/>
      <c r="E75"/>
      <c r="H75" s="9">
        <f>IF(Tabelle5[[#This Row],[Gebühren bei Einnahme]]="",Tabelle5[[#This Row],[Betrag]],Tabelle5[[#This Row],[Betrag]]-Tabelle5[[#This Row],[Gebühren bei Einnahme]])</f>
        <v>0</v>
      </c>
      <c r="I75" t="str">
        <f>IF(Tabelle5[[#This Row],[Betrag]]="","",IF(Tabelle5[[#This Row],[Kategorie]]="Privatentnahme","Privatentnahme",IF(Tabelle5[[#This Row],[Betrag Einnahme Ausgabe]]&lt;=0,"Ausgabe",IF(Tabelle5[[#This Row],[Kategorie]]="Privateinlage","Privateinlage","Einnahme"))))</f>
        <v/>
      </c>
      <c r="L75" s="10"/>
    </row>
    <row r="76" spans="1:12" x14ac:dyDescent="0.25">
      <c r="A76" s="4"/>
      <c r="E76"/>
      <c r="H76" s="9">
        <f>IF(Tabelle5[[#This Row],[Gebühren bei Einnahme]]="",Tabelle5[[#This Row],[Betrag]],Tabelle5[[#This Row],[Betrag]]-Tabelle5[[#This Row],[Gebühren bei Einnahme]])</f>
        <v>0</v>
      </c>
      <c r="I76" t="str">
        <f>IF(Tabelle5[[#This Row],[Betrag]]="","",IF(Tabelle5[[#This Row],[Kategorie]]="Privatentnahme","Privatentnahme",IF(Tabelle5[[#This Row],[Betrag Einnahme Ausgabe]]&lt;=0,"Ausgabe",IF(Tabelle5[[#This Row],[Kategorie]]="Privateinlage","Privateinlage","Einnahme"))))</f>
        <v/>
      </c>
      <c r="L76" s="10"/>
    </row>
    <row r="77" spans="1:12" x14ac:dyDescent="0.25">
      <c r="A77" s="4"/>
      <c r="E77"/>
      <c r="H77" s="9">
        <f>IF(Tabelle5[[#This Row],[Gebühren bei Einnahme]]="",Tabelle5[[#This Row],[Betrag]],Tabelle5[[#This Row],[Betrag]]-Tabelle5[[#This Row],[Gebühren bei Einnahme]])</f>
        <v>0</v>
      </c>
      <c r="I77" t="str">
        <f>IF(Tabelle5[[#This Row],[Betrag]]="","",IF(Tabelle5[[#This Row],[Kategorie]]="Privatentnahme","Privatentnahme",IF(Tabelle5[[#This Row],[Betrag Einnahme Ausgabe]]&lt;=0,"Ausgabe",IF(Tabelle5[[#This Row],[Kategorie]]="Privateinlage","Privateinlage","Einnahme"))))</f>
        <v/>
      </c>
      <c r="L77" s="10"/>
    </row>
    <row r="78" spans="1:12" x14ac:dyDescent="0.25">
      <c r="A78" s="4"/>
      <c r="E78"/>
      <c r="H78" s="9">
        <f>IF(Tabelle5[[#This Row],[Gebühren bei Einnahme]]="",Tabelle5[[#This Row],[Betrag]],Tabelle5[[#This Row],[Betrag]]-Tabelle5[[#This Row],[Gebühren bei Einnahme]])</f>
        <v>0</v>
      </c>
      <c r="I78" t="str">
        <f>IF(Tabelle5[[#This Row],[Betrag]]="","",IF(Tabelle5[[#This Row],[Kategorie]]="Privatentnahme","Privatentnahme",IF(Tabelle5[[#This Row],[Betrag Einnahme Ausgabe]]&lt;=0,"Ausgabe",IF(Tabelle5[[#This Row],[Kategorie]]="Privateinlage","Privateinlage","Einnahme"))))</f>
        <v/>
      </c>
      <c r="L78" s="10"/>
    </row>
    <row r="79" spans="1:12" x14ac:dyDescent="0.25">
      <c r="A79" s="4"/>
      <c r="E79"/>
      <c r="H79" s="9">
        <f>IF(Tabelle5[[#This Row],[Gebühren bei Einnahme]]="",Tabelle5[[#This Row],[Betrag]],Tabelle5[[#This Row],[Betrag]]-Tabelle5[[#This Row],[Gebühren bei Einnahme]])</f>
        <v>0</v>
      </c>
      <c r="I79" t="str">
        <f>IF(Tabelle5[[#This Row],[Betrag]]="","",IF(Tabelle5[[#This Row],[Kategorie]]="Privatentnahme","Privatentnahme",IF(Tabelle5[[#This Row],[Betrag Einnahme Ausgabe]]&lt;=0,"Ausgabe",IF(Tabelle5[[#This Row],[Kategorie]]="Privateinlage","Privateinlage","Einnahme"))))</f>
        <v/>
      </c>
      <c r="L79" s="10"/>
    </row>
    <row r="80" spans="1:12" x14ac:dyDescent="0.25">
      <c r="A80" s="4"/>
      <c r="E80"/>
      <c r="H80" s="9">
        <f>IF(Tabelle5[[#This Row],[Gebühren bei Einnahme]]="",Tabelle5[[#This Row],[Betrag]],Tabelle5[[#This Row],[Betrag]]-Tabelle5[[#This Row],[Gebühren bei Einnahme]])</f>
        <v>0</v>
      </c>
      <c r="I80" t="str">
        <f>IF(Tabelle5[[#This Row],[Betrag]]="","",IF(Tabelle5[[#This Row],[Kategorie]]="Privatentnahme","Privatentnahme",IF(Tabelle5[[#This Row],[Betrag Einnahme Ausgabe]]&lt;=0,"Ausgabe",IF(Tabelle5[[#This Row],[Kategorie]]="Privateinlage","Privateinlage","Einnahme"))))</f>
        <v/>
      </c>
      <c r="L80" s="10"/>
    </row>
    <row r="81" spans="1:12" x14ac:dyDescent="0.25">
      <c r="A81" s="4"/>
      <c r="E81"/>
      <c r="H81" s="9">
        <f>IF(Tabelle5[[#This Row],[Gebühren bei Einnahme]]="",Tabelle5[[#This Row],[Betrag]],Tabelle5[[#This Row],[Betrag]]-Tabelle5[[#This Row],[Gebühren bei Einnahme]])</f>
        <v>0</v>
      </c>
      <c r="I81" t="str">
        <f>IF(Tabelle5[[#This Row],[Betrag]]="","",IF(Tabelle5[[#This Row],[Kategorie]]="Privatentnahme","Privatentnahme",IF(Tabelle5[[#This Row],[Betrag Einnahme Ausgabe]]&lt;=0,"Ausgabe",IF(Tabelle5[[#This Row],[Kategorie]]="Privateinlage","Privateinlage","Einnahme"))))</f>
        <v/>
      </c>
      <c r="L81" s="10"/>
    </row>
    <row r="82" spans="1:12" x14ac:dyDescent="0.25">
      <c r="A82" s="4"/>
      <c r="E82"/>
      <c r="H82" s="9">
        <f>IF(Tabelle5[[#This Row],[Gebühren bei Einnahme]]="",Tabelle5[[#This Row],[Betrag]],Tabelle5[[#This Row],[Betrag]]-Tabelle5[[#This Row],[Gebühren bei Einnahme]])</f>
        <v>0</v>
      </c>
      <c r="I82" t="str">
        <f>IF(Tabelle5[[#This Row],[Betrag]]="","",IF(Tabelle5[[#This Row],[Kategorie]]="Privatentnahme","Privatentnahme",IF(Tabelle5[[#This Row],[Betrag Einnahme Ausgabe]]&lt;=0,"Ausgabe",IF(Tabelle5[[#This Row],[Kategorie]]="Privateinlage","Privateinlage","Einnahme"))))</f>
        <v/>
      </c>
      <c r="L82" s="10"/>
    </row>
    <row r="83" spans="1:12" x14ac:dyDescent="0.25">
      <c r="A83" s="4"/>
      <c r="E83"/>
      <c r="H83" s="9">
        <f>IF(Tabelle5[[#This Row],[Gebühren bei Einnahme]]="",Tabelle5[[#This Row],[Betrag]],Tabelle5[[#This Row],[Betrag]]-Tabelle5[[#This Row],[Gebühren bei Einnahme]])</f>
        <v>0</v>
      </c>
      <c r="I83" t="str">
        <f>IF(Tabelle5[[#This Row],[Betrag]]="","",IF(Tabelle5[[#This Row],[Kategorie]]="Privatentnahme","Privatentnahme",IF(Tabelle5[[#This Row],[Betrag Einnahme Ausgabe]]&lt;=0,"Ausgabe",IF(Tabelle5[[#This Row],[Kategorie]]="Privateinlage","Privateinlage","Einnahme"))))</f>
        <v/>
      </c>
      <c r="L83" s="10"/>
    </row>
    <row r="84" spans="1:12" x14ac:dyDescent="0.25">
      <c r="A84" s="4"/>
      <c r="E84"/>
      <c r="H84" s="9">
        <f>IF(Tabelle5[[#This Row],[Gebühren bei Einnahme]]="",Tabelle5[[#This Row],[Betrag]],Tabelle5[[#This Row],[Betrag]]-Tabelle5[[#This Row],[Gebühren bei Einnahme]])</f>
        <v>0</v>
      </c>
      <c r="I84" t="str">
        <f>IF(Tabelle5[[#This Row],[Betrag]]="","",IF(Tabelle5[[#This Row],[Kategorie]]="Privatentnahme","Privatentnahme",IF(Tabelle5[[#This Row],[Betrag Einnahme Ausgabe]]&lt;=0,"Ausgabe",IF(Tabelle5[[#This Row],[Kategorie]]="Privateinlage","Privateinlage","Einnahme"))))</f>
        <v/>
      </c>
      <c r="L84" s="10"/>
    </row>
    <row r="85" spans="1:12" x14ac:dyDescent="0.25">
      <c r="A85" s="4"/>
      <c r="E85"/>
      <c r="H85" s="9">
        <f>IF(Tabelle5[[#This Row],[Gebühren bei Einnahme]]="",Tabelle5[[#This Row],[Betrag]],Tabelle5[[#This Row],[Betrag]]-Tabelle5[[#This Row],[Gebühren bei Einnahme]])</f>
        <v>0</v>
      </c>
      <c r="I85" t="str">
        <f>IF(Tabelle5[[#This Row],[Betrag]]="","",IF(Tabelle5[[#This Row],[Kategorie]]="Privatentnahme","Privatentnahme",IF(Tabelle5[[#This Row],[Betrag Einnahme Ausgabe]]&lt;=0,"Ausgabe",IF(Tabelle5[[#This Row],[Kategorie]]="Privateinlage","Privateinlage","Einnahme"))))</f>
        <v/>
      </c>
      <c r="L85" s="10"/>
    </row>
    <row r="86" spans="1:12" x14ac:dyDescent="0.25">
      <c r="A86" s="4"/>
      <c r="E86"/>
      <c r="H86" s="9">
        <f>IF(Tabelle5[[#This Row],[Gebühren bei Einnahme]]="",Tabelle5[[#This Row],[Betrag]],Tabelle5[[#This Row],[Betrag]]-Tabelle5[[#This Row],[Gebühren bei Einnahme]])</f>
        <v>0</v>
      </c>
      <c r="I86" t="str">
        <f>IF(Tabelle5[[#This Row],[Betrag]]="","",IF(Tabelle5[[#This Row],[Kategorie]]="Privatentnahme","Privatentnahme",IF(Tabelle5[[#This Row],[Betrag Einnahme Ausgabe]]&lt;=0,"Ausgabe",IF(Tabelle5[[#This Row],[Kategorie]]="Privateinlage","Privateinlage","Einnahme"))))</f>
        <v/>
      </c>
      <c r="L86" s="10"/>
    </row>
    <row r="87" spans="1:12" x14ac:dyDescent="0.25">
      <c r="A87" s="4"/>
      <c r="E87"/>
      <c r="H87" s="9">
        <f>IF(Tabelle5[[#This Row],[Gebühren bei Einnahme]]="",Tabelle5[[#This Row],[Betrag]],Tabelle5[[#This Row],[Betrag]]-Tabelle5[[#This Row],[Gebühren bei Einnahme]])</f>
        <v>0</v>
      </c>
      <c r="I87" t="str">
        <f>IF(Tabelle5[[#This Row],[Betrag]]="","",IF(Tabelle5[[#This Row],[Kategorie]]="Privatentnahme","Privatentnahme",IF(Tabelle5[[#This Row],[Betrag Einnahme Ausgabe]]&lt;=0,"Ausgabe",IF(Tabelle5[[#This Row],[Kategorie]]="Privateinlage","Privateinlage","Einnahme"))))</f>
        <v/>
      </c>
      <c r="L87" s="10"/>
    </row>
    <row r="88" spans="1:12" x14ac:dyDescent="0.25">
      <c r="A88" s="4"/>
      <c r="E88"/>
      <c r="H88" s="9">
        <f>IF(Tabelle5[[#This Row],[Gebühren bei Einnahme]]="",Tabelle5[[#This Row],[Betrag]],Tabelle5[[#This Row],[Betrag]]-Tabelle5[[#This Row],[Gebühren bei Einnahme]])</f>
        <v>0</v>
      </c>
      <c r="I88" t="str">
        <f>IF(Tabelle5[[#This Row],[Betrag]]="","",IF(Tabelle5[[#This Row],[Kategorie]]="Privatentnahme","Privatentnahme",IF(Tabelle5[[#This Row],[Betrag Einnahme Ausgabe]]&lt;=0,"Ausgabe",IF(Tabelle5[[#This Row],[Kategorie]]="Privateinlage","Privateinlage","Einnahme"))))</f>
        <v/>
      </c>
      <c r="L88" s="10"/>
    </row>
    <row r="89" spans="1:12" x14ac:dyDescent="0.25">
      <c r="A89" s="4"/>
      <c r="E89"/>
      <c r="H89" s="9">
        <f>IF(Tabelle5[[#This Row],[Gebühren bei Einnahme]]="",Tabelle5[[#This Row],[Betrag]],Tabelle5[[#This Row],[Betrag]]-Tabelle5[[#This Row],[Gebühren bei Einnahme]])</f>
        <v>0</v>
      </c>
      <c r="I89" t="str">
        <f>IF(Tabelle5[[#This Row],[Betrag]]="","",IF(Tabelle5[[#This Row],[Kategorie]]="Privatentnahme","Privatentnahme",IF(Tabelle5[[#This Row],[Betrag Einnahme Ausgabe]]&lt;=0,"Ausgabe",IF(Tabelle5[[#This Row],[Kategorie]]="Privateinlage","Privateinlage","Einnahme"))))</f>
        <v/>
      </c>
      <c r="L89" s="10"/>
    </row>
    <row r="90" spans="1:12" x14ac:dyDescent="0.25">
      <c r="A90" s="4"/>
      <c r="E90"/>
      <c r="H90" s="9">
        <f>IF(Tabelle5[[#This Row],[Gebühren bei Einnahme]]="",Tabelle5[[#This Row],[Betrag]],Tabelle5[[#This Row],[Betrag]]-Tabelle5[[#This Row],[Gebühren bei Einnahme]])</f>
        <v>0</v>
      </c>
      <c r="I90" t="str">
        <f>IF(Tabelle5[[#This Row],[Betrag]]="","",IF(Tabelle5[[#This Row],[Kategorie]]="Privatentnahme","Privatentnahme",IF(Tabelle5[[#This Row],[Betrag Einnahme Ausgabe]]&lt;=0,"Ausgabe",IF(Tabelle5[[#This Row],[Kategorie]]="Privateinlage","Privateinlage","Einnahme"))))</f>
        <v/>
      </c>
      <c r="L90" s="10"/>
    </row>
    <row r="91" spans="1:12" x14ac:dyDescent="0.25">
      <c r="A91" s="4"/>
      <c r="E91"/>
      <c r="H91" s="9">
        <f>IF(Tabelle5[[#This Row],[Gebühren bei Einnahme]]="",Tabelle5[[#This Row],[Betrag]],Tabelle5[[#This Row],[Betrag]]-Tabelle5[[#This Row],[Gebühren bei Einnahme]])</f>
        <v>0</v>
      </c>
      <c r="I91" t="str">
        <f>IF(Tabelle5[[#This Row],[Betrag]]="","",IF(Tabelle5[[#This Row],[Kategorie]]="Privatentnahme","Privatentnahme",IF(Tabelle5[[#This Row],[Betrag Einnahme Ausgabe]]&lt;=0,"Ausgabe",IF(Tabelle5[[#This Row],[Kategorie]]="Privateinlage","Privateinlage","Einnahme"))))</f>
        <v/>
      </c>
      <c r="L91" s="10"/>
    </row>
    <row r="92" spans="1:12" x14ac:dyDescent="0.25">
      <c r="A92" s="4"/>
      <c r="E92"/>
      <c r="H92" s="9">
        <f>IF(Tabelle5[[#This Row],[Gebühren bei Einnahme]]="",Tabelle5[[#This Row],[Betrag]],Tabelle5[[#This Row],[Betrag]]-Tabelle5[[#This Row],[Gebühren bei Einnahme]])</f>
        <v>0</v>
      </c>
      <c r="I92" t="str">
        <f>IF(Tabelle5[[#This Row],[Betrag]]="","",IF(Tabelle5[[#This Row],[Kategorie]]="Privatentnahme","Privatentnahme",IF(Tabelle5[[#This Row],[Betrag Einnahme Ausgabe]]&lt;=0,"Ausgabe",IF(Tabelle5[[#This Row],[Kategorie]]="Privateinlage","Privateinlage","Einnahme"))))</f>
        <v/>
      </c>
      <c r="L92" s="10"/>
    </row>
    <row r="93" spans="1:12" x14ac:dyDescent="0.25">
      <c r="A93" s="4"/>
      <c r="E93"/>
      <c r="H93" s="9">
        <f>IF(Tabelle5[[#This Row],[Gebühren bei Einnahme]]="",Tabelle5[[#This Row],[Betrag]],Tabelle5[[#This Row],[Betrag]]-Tabelle5[[#This Row],[Gebühren bei Einnahme]])</f>
        <v>0</v>
      </c>
      <c r="I93" t="str">
        <f>IF(Tabelle5[[#This Row],[Betrag]]="","",IF(Tabelle5[[#This Row],[Kategorie]]="Privatentnahme","Privatentnahme",IF(Tabelle5[[#This Row],[Betrag Einnahme Ausgabe]]&lt;=0,"Ausgabe",IF(Tabelle5[[#This Row],[Kategorie]]="Privateinlage","Privateinlage","Einnahme"))))</f>
        <v/>
      </c>
      <c r="L93" s="10"/>
    </row>
    <row r="94" spans="1:12" x14ac:dyDescent="0.25">
      <c r="A94" s="4"/>
      <c r="E94"/>
      <c r="H94" s="9">
        <f>IF(Tabelle5[[#This Row],[Gebühren bei Einnahme]]="",Tabelle5[[#This Row],[Betrag]],Tabelle5[[#This Row],[Betrag]]-Tabelle5[[#This Row],[Gebühren bei Einnahme]])</f>
        <v>0</v>
      </c>
      <c r="I94" t="str">
        <f>IF(Tabelle5[[#This Row],[Betrag]]="","",IF(Tabelle5[[#This Row],[Kategorie]]="Privatentnahme","Privatentnahme",IF(Tabelle5[[#This Row],[Betrag Einnahme Ausgabe]]&lt;=0,"Ausgabe",IF(Tabelle5[[#This Row],[Kategorie]]="Privateinlage","Privateinlage","Einnahme"))))</f>
        <v/>
      </c>
      <c r="L94" s="10"/>
    </row>
    <row r="95" spans="1:12" x14ac:dyDescent="0.25">
      <c r="A95" s="4"/>
      <c r="E95"/>
      <c r="H95" s="9">
        <f>IF(Tabelle5[[#This Row],[Gebühren bei Einnahme]]="",Tabelle5[[#This Row],[Betrag]],Tabelle5[[#This Row],[Betrag]]-Tabelle5[[#This Row],[Gebühren bei Einnahme]])</f>
        <v>0</v>
      </c>
      <c r="I95" t="str">
        <f>IF(Tabelle5[[#This Row],[Betrag]]="","",IF(Tabelle5[[#This Row],[Kategorie]]="Privatentnahme","Privatentnahme",IF(Tabelle5[[#This Row],[Betrag Einnahme Ausgabe]]&lt;=0,"Ausgabe",IF(Tabelle5[[#This Row],[Kategorie]]="Privateinlage","Privateinlage","Einnahme"))))</f>
        <v/>
      </c>
      <c r="L95" s="10"/>
    </row>
    <row r="96" spans="1:12" x14ac:dyDescent="0.25">
      <c r="A96" s="4"/>
      <c r="E96"/>
      <c r="H96" s="9">
        <f>IF(Tabelle5[[#This Row],[Gebühren bei Einnahme]]="",Tabelle5[[#This Row],[Betrag]],Tabelle5[[#This Row],[Betrag]]-Tabelle5[[#This Row],[Gebühren bei Einnahme]])</f>
        <v>0</v>
      </c>
      <c r="I96" t="str">
        <f>IF(Tabelle5[[#This Row],[Betrag]]="","",IF(Tabelle5[[#This Row],[Kategorie]]="Privatentnahme","Privatentnahme",IF(Tabelle5[[#This Row],[Betrag Einnahme Ausgabe]]&lt;=0,"Ausgabe",IF(Tabelle5[[#This Row],[Kategorie]]="Privateinlage","Privateinlage","Einnahme"))))</f>
        <v/>
      </c>
      <c r="L96" s="10"/>
    </row>
    <row r="97" spans="1:12" x14ac:dyDescent="0.25">
      <c r="A97" s="4"/>
      <c r="E97"/>
      <c r="H97" s="9">
        <f>IF(Tabelle5[[#This Row],[Gebühren bei Einnahme]]="",Tabelle5[[#This Row],[Betrag]],Tabelle5[[#This Row],[Betrag]]-Tabelle5[[#This Row],[Gebühren bei Einnahme]])</f>
        <v>0</v>
      </c>
      <c r="I97" t="str">
        <f>IF(Tabelle5[[#This Row],[Betrag]]="","",IF(Tabelle5[[#This Row],[Kategorie]]="Privatentnahme","Privatentnahme",IF(Tabelle5[[#This Row],[Betrag Einnahme Ausgabe]]&lt;=0,"Ausgabe",IF(Tabelle5[[#This Row],[Kategorie]]="Privateinlage","Privateinlage","Einnahme"))))</f>
        <v/>
      </c>
      <c r="L97" s="10"/>
    </row>
    <row r="98" spans="1:12" x14ac:dyDescent="0.25">
      <c r="A98" s="4"/>
      <c r="E98"/>
      <c r="H98" s="9">
        <f>IF(Tabelle5[[#This Row],[Gebühren bei Einnahme]]="",Tabelle5[[#This Row],[Betrag]],Tabelle5[[#This Row],[Betrag]]-Tabelle5[[#This Row],[Gebühren bei Einnahme]])</f>
        <v>0</v>
      </c>
      <c r="I98" t="str">
        <f>IF(Tabelle5[[#This Row],[Betrag]]="","",IF(Tabelle5[[#This Row],[Kategorie]]="Privatentnahme","Privatentnahme",IF(Tabelle5[[#This Row],[Betrag Einnahme Ausgabe]]&lt;=0,"Ausgabe",IF(Tabelle5[[#This Row],[Kategorie]]="Privateinlage","Privateinlage","Einnahme"))))</f>
        <v/>
      </c>
      <c r="L98" s="10"/>
    </row>
    <row r="99" spans="1:12" x14ac:dyDescent="0.25">
      <c r="A99" s="4"/>
      <c r="E99"/>
      <c r="H99" s="9">
        <f>IF(Tabelle5[[#This Row],[Gebühren bei Einnahme]]="",Tabelle5[[#This Row],[Betrag]],Tabelle5[[#This Row],[Betrag]]-Tabelle5[[#This Row],[Gebühren bei Einnahme]])</f>
        <v>0</v>
      </c>
      <c r="I99" t="str">
        <f>IF(Tabelle5[[#This Row],[Betrag]]="","",IF(Tabelle5[[#This Row],[Kategorie]]="Privatentnahme","Privatentnahme",IF(Tabelle5[[#This Row],[Betrag Einnahme Ausgabe]]&lt;=0,"Ausgabe",IF(Tabelle5[[#This Row],[Kategorie]]="Privateinlage","Privateinlage","Einnahme"))))</f>
        <v/>
      </c>
      <c r="L99" s="10"/>
    </row>
    <row r="100" spans="1:12" x14ac:dyDescent="0.25">
      <c r="A100" s="4"/>
      <c r="E100"/>
      <c r="H100" s="9">
        <f>IF(Tabelle5[[#This Row],[Gebühren bei Einnahme]]="",Tabelle5[[#This Row],[Betrag]],Tabelle5[[#This Row],[Betrag]]-Tabelle5[[#This Row],[Gebühren bei Einnahme]])</f>
        <v>0</v>
      </c>
      <c r="I100" t="str">
        <f>IF(Tabelle5[[#This Row],[Betrag]]="","",IF(Tabelle5[[#This Row],[Kategorie]]="Privatentnahme","Privatentnahme",IF(Tabelle5[[#This Row],[Betrag Einnahme Ausgabe]]&lt;=0,"Ausgabe",IF(Tabelle5[[#This Row],[Kategorie]]="Privateinlage","Privateinlage","Einnahme"))))</f>
        <v/>
      </c>
      <c r="L100" s="10"/>
    </row>
    <row r="101" spans="1:12" x14ac:dyDescent="0.25">
      <c r="A101" s="4"/>
      <c r="E101"/>
      <c r="H101" s="9">
        <f>IF(Tabelle5[[#This Row],[Gebühren bei Einnahme]]="",Tabelle5[[#This Row],[Betrag]],Tabelle5[[#This Row],[Betrag]]-Tabelle5[[#This Row],[Gebühren bei Einnahme]])</f>
        <v>0</v>
      </c>
      <c r="I101" t="str">
        <f>IF(Tabelle5[[#This Row],[Betrag]]="","",IF(Tabelle5[[#This Row],[Kategorie]]="Privatentnahme","Privatentnahme",IF(Tabelle5[[#This Row],[Betrag Einnahme Ausgabe]]&lt;=0,"Ausgabe",IF(Tabelle5[[#This Row],[Kategorie]]="Privateinlage","Privateinlage","Einnahme"))))</f>
        <v/>
      </c>
      <c r="L101" s="10"/>
    </row>
    <row r="102" spans="1:12" x14ac:dyDescent="0.25">
      <c r="A102" s="4"/>
      <c r="E102"/>
      <c r="H102" s="9">
        <f>IF(Tabelle5[[#This Row],[Gebühren bei Einnahme]]="",Tabelle5[[#This Row],[Betrag]],Tabelle5[[#This Row],[Betrag]]-Tabelle5[[#This Row],[Gebühren bei Einnahme]])</f>
        <v>0</v>
      </c>
      <c r="I102" t="str">
        <f>IF(Tabelle5[[#This Row],[Betrag]]="","",IF(Tabelle5[[#This Row],[Kategorie]]="Privatentnahme","Privatentnahme",IF(Tabelle5[[#This Row],[Betrag Einnahme Ausgabe]]&lt;=0,"Ausgabe",IF(Tabelle5[[#This Row],[Kategorie]]="Privateinlage","Privateinlage","Einnahme"))))</f>
        <v/>
      </c>
      <c r="L102" s="10"/>
    </row>
    <row r="103" spans="1:12" x14ac:dyDescent="0.25">
      <c r="A103" s="4"/>
      <c r="E103"/>
      <c r="H103" s="9">
        <f>IF(Tabelle5[[#This Row],[Gebühren bei Einnahme]]="",Tabelle5[[#This Row],[Betrag]],Tabelle5[[#This Row],[Betrag]]-Tabelle5[[#This Row],[Gebühren bei Einnahme]])</f>
        <v>0</v>
      </c>
      <c r="I103" t="str">
        <f>IF(Tabelle5[[#This Row],[Betrag]]="","",IF(Tabelle5[[#This Row],[Kategorie]]="Privatentnahme","Privatentnahme",IF(Tabelle5[[#This Row],[Betrag Einnahme Ausgabe]]&lt;=0,"Ausgabe",IF(Tabelle5[[#This Row],[Kategorie]]="Privateinlage","Privateinlage","Einnahme"))))</f>
        <v/>
      </c>
      <c r="L103" s="10"/>
    </row>
    <row r="104" spans="1:12" x14ac:dyDescent="0.25">
      <c r="A104" s="4"/>
      <c r="E104"/>
      <c r="H104" s="9">
        <f>IF(Tabelle5[[#This Row],[Gebühren bei Einnahme]]="",Tabelle5[[#This Row],[Betrag]],Tabelle5[[#This Row],[Betrag]]-Tabelle5[[#This Row],[Gebühren bei Einnahme]])</f>
        <v>0</v>
      </c>
      <c r="I104" t="str">
        <f>IF(Tabelle5[[#This Row],[Betrag]]="","",IF(Tabelle5[[#This Row],[Kategorie]]="Privatentnahme","Privatentnahme",IF(Tabelle5[[#This Row],[Betrag Einnahme Ausgabe]]&lt;=0,"Ausgabe",IF(Tabelle5[[#This Row],[Kategorie]]="Privateinlage","Privateinlage","Einnahme"))))</f>
        <v/>
      </c>
      <c r="L104" s="10"/>
    </row>
    <row r="105" spans="1:12" x14ac:dyDescent="0.25">
      <c r="A105" s="4"/>
      <c r="E105"/>
      <c r="H105" s="9">
        <f>IF(Tabelle5[[#This Row],[Gebühren bei Einnahme]]="",Tabelle5[[#This Row],[Betrag]],Tabelle5[[#This Row],[Betrag]]-Tabelle5[[#This Row],[Gebühren bei Einnahme]])</f>
        <v>0</v>
      </c>
      <c r="I105" t="str">
        <f>IF(Tabelle5[[#This Row],[Betrag]]="","",IF(Tabelle5[[#This Row],[Kategorie]]="Privatentnahme","Privatentnahme",IF(Tabelle5[[#This Row],[Betrag Einnahme Ausgabe]]&lt;=0,"Ausgabe",IF(Tabelle5[[#This Row],[Kategorie]]="Privateinlage","Privateinlage","Einnahme"))))</f>
        <v/>
      </c>
      <c r="L105" s="10"/>
    </row>
    <row r="106" spans="1:12" x14ac:dyDescent="0.25">
      <c r="A106" s="4"/>
      <c r="E106"/>
      <c r="H106" s="9">
        <f>IF(Tabelle5[[#This Row],[Gebühren bei Einnahme]]="",Tabelle5[[#This Row],[Betrag]],Tabelle5[[#This Row],[Betrag]]-Tabelle5[[#This Row],[Gebühren bei Einnahme]])</f>
        <v>0</v>
      </c>
      <c r="I106" t="str">
        <f>IF(Tabelle5[[#This Row],[Betrag]]="","",IF(Tabelle5[[#This Row],[Kategorie]]="Privatentnahme","Privatentnahme",IF(Tabelle5[[#This Row],[Betrag Einnahme Ausgabe]]&lt;=0,"Ausgabe",IF(Tabelle5[[#This Row],[Kategorie]]="Privateinlage","Privateinlage","Einnahme"))))</f>
        <v/>
      </c>
      <c r="L106" s="10"/>
    </row>
    <row r="107" spans="1:12" x14ac:dyDescent="0.25">
      <c r="A107" s="4"/>
      <c r="E107"/>
      <c r="H107" s="15">
        <f>IF(Tabelle5[[#This Row],[Gebühren bei Einnahme]]="",Tabelle5[[#This Row],[Betrag]],Tabelle5[[#This Row],[Betrag]]-Tabelle5[[#This Row],[Gebühren bei Einnahme]])</f>
        <v>0</v>
      </c>
      <c r="I107" t="str">
        <f>IF(Tabelle5[[#This Row],[Betrag]]="","",IF(Tabelle5[[#This Row],[Kategorie]]="Privatentnahme","Privatentnahme",IF(Tabelle5[[#This Row],[Betrag Einnahme Ausgabe]]&lt;=0,"Ausgabe",IF(Tabelle5[[#This Row],[Kategorie]]="Privateinlage","Privateinlage","Einnahme"))))</f>
        <v/>
      </c>
      <c r="L107" s="10"/>
    </row>
    <row r="108" spans="1:12" x14ac:dyDescent="0.25">
      <c r="A108" s="4"/>
      <c r="E108"/>
      <c r="H108" s="15">
        <f>IF(Tabelle5[[#This Row],[Gebühren bei Einnahme]]="",Tabelle5[[#This Row],[Betrag]],Tabelle5[[#This Row],[Betrag]]-Tabelle5[[#This Row],[Gebühren bei Einnahme]])</f>
        <v>0</v>
      </c>
      <c r="I108" t="str">
        <f>IF(Tabelle5[[#This Row],[Betrag]]="","",IF(Tabelle5[[#This Row],[Kategorie]]="Privatentnahme","Privatentnahme",IF(Tabelle5[[#This Row],[Betrag Einnahme Ausgabe]]&lt;=0,"Ausgabe",IF(Tabelle5[[#This Row],[Kategorie]]="Privateinlage","Privateinlage","Einnahme"))))</f>
        <v/>
      </c>
      <c r="L108" s="10"/>
    </row>
    <row r="109" spans="1:12" x14ac:dyDescent="0.25">
      <c r="A109" s="4"/>
      <c r="E109"/>
      <c r="H109" s="15">
        <f>IF(Tabelle5[[#This Row],[Gebühren bei Einnahme]]="",Tabelle5[[#This Row],[Betrag]],Tabelle5[[#This Row],[Betrag]]-Tabelle5[[#This Row],[Gebühren bei Einnahme]])</f>
        <v>0</v>
      </c>
      <c r="I109" t="str">
        <f>IF(Tabelle5[[#This Row],[Betrag]]="","",IF(Tabelle5[[#This Row],[Kategorie]]="Privatentnahme","Privatentnahme",IF(Tabelle5[[#This Row],[Betrag Einnahme Ausgabe]]&lt;=0,"Ausgabe",IF(Tabelle5[[#This Row],[Kategorie]]="Privateinlage","Privateinlage","Einnahme"))))</f>
        <v/>
      </c>
      <c r="L109" s="10"/>
    </row>
    <row r="110" spans="1:12" x14ac:dyDescent="0.25">
      <c r="A110" s="4"/>
      <c r="E110"/>
      <c r="H110" s="15">
        <f>IF(Tabelle5[[#This Row],[Gebühren bei Einnahme]]="",Tabelle5[[#This Row],[Betrag]],Tabelle5[[#This Row],[Betrag]]-Tabelle5[[#This Row],[Gebühren bei Einnahme]])</f>
        <v>0</v>
      </c>
      <c r="I110" t="str">
        <f>IF(Tabelle5[[#This Row],[Betrag]]="","",IF(Tabelle5[[#This Row],[Kategorie]]="Privatentnahme","Privatentnahme",IF(Tabelle5[[#This Row],[Betrag Einnahme Ausgabe]]&lt;=0,"Ausgabe",IF(Tabelle5[[#This Row],[Kategorie]]="Privateinlage","Privateinlage","Einnahme"))))</f>
        <v/>
      </c>
      <c r="L110" s="10"/>
    </row>
    <row r="111" spans="1:12" x14ac:dyDescent="0.25">
      <c r="A111" s="4"/>
      <c r="E111"/>
      <c r="H111" s="15">
        <f>IF(Tabelle5[[#This Row],[Gebühren bei Einnahme]]="",Tabelle5[[#This Row],[Betrag]],Tabelle5[[#This Row],[Betrag]]-Tabelle5[[#This Row],[Gebühren bei Einnahme]])</f>
        <v>0</v>
      </c>
      <c r="I111" t="str">
        <f>IF(Tabelle5[[#This Row],[Betrag]]="","",IF(Tabelle5[[#This Row],[Kategorie]]="Privatentnahme","Privatentnahme",IF(Tabelle5[[#This Row],[Betrag Einnahme Ausgabe]]&lt;=0,"Ausgabe",IF(Tabelle5[[#This Row],[Kategorie]]="Privateinlage","Privateinlage","Einnahme"))))</f>
        <v/>
      </c>
      <c r="L111" s="10"/>
    </row>
    <row r="112" spans="1:12" x14ac:dyDescent="0.25">
      <c r="A112" s="4"/>
      <c r="E112"/>
      <c r="H112" s="15">
        <f>IF(Tabelle5[[#This Row],[Gebühren bei Einnahme]]="",Tabelle5[[#This Row],[Betrag]],Tabelle5[[#This Row],[Betrag]]-Tabelle5[[#This Row],[Gebühren bei Einnahme]])</f>
        <v>0</v>
      </c>
      <c r="I112" t="str">
        <f>IF(Tabelle5[[#This Row],[Betrag]]="","",IF(Tabelle5[[#This Row],[Kategorie]]="Privatentnahme","Privatentnahme",IF(Tabelle5[[#This Row],[Betrag Einnahme Ausgabe]]&lt;=0,"Ausgabe",IF(Tabelle5[[#This Row],[Kategorie]]="Privateinlage","Privateinlage","Einnahme"))))</f>
        <v/>
      </c>
      <c r="L112" s="10"/>
    </row>
    <row r="113" spans="1:12" x14ac:dyDescent="0.25">
      <c r="A113" s="4"/>
      <c r="E113"/>
      <c r="H113" s="15">
        <f>IF(Tabelle5[[#This Row],[Gebühren bei Einnahme]]="",Tabelle5[[#This Row],[Betrag]],Tabelle5[[#This Row],[Betrag]]-Tabelle5[[#This Row],[Gebühren bei Einnahme]])</f>
        <v>0</v>
      </c>
      <c r="I113" t="str">
        <f>IF(Tabelle5[[#This Row],[Betrag]]="","",IF(Tabelle5[[#This Row],[Kategorie]]="Privatentnahme","Privatentnahme",IF(Tabelle5[[#This Row],[Betrag Einnahme Ausgabe]]&lt;=0,"Ausgabe",IF(Tabelle5[[#This Row],[Kategorie]]="Privateinlage","Privateinlage","Einnahme"))))</f>
        <v/>
      </c>
      <c r="L113" s="10"/>
    </row>
    <row r="114" spans="1:12" x14ac:dyDescent="0.25">
      <c r="A114" s="4"/>
      <c r="E114"/>
      <c r="H114" s="15">
        <f>IF(Tabelle5[[#This Row],[Gebühren bei Einnahme]]="",Tabelle5[[#This Row],[Betrag]],Tabelle5[[#This Row],[Betrag]]-Tabelle5[[#This Row],[Gebühren bei Einnahme]])</f>
        <v>0</v>
      </c>
      <c r="I114" t="str">
        <f>IF(Tabelle5[[#This Row],[Betrag]]="","",IF(Tabelle5[[#This Row],[Kategorie]]="Privatentnahme","Privatentnahme",IF(Tabelle5[[#This Row],[Betrag Einnahme Ausgabe]]&lt;=0,"Ausgabe",IF(Tabelle5[[#This Row],[Kategorie]]="Privateinlage","Privateinlage","Einnahme"))))</f>
        <v/>
      </c>
      <c r="L114" s="10"/>
    </row>
    <row r="115" spans="1:12" x14ac:dyDescent="0.25">
      <c r="A115" s="4"/>
      <c r="E115"/>
      <c r="H115" s="15">
        <f>IF(Tabelle5[[#This Row],[Gebühren bei Einnahme]]="",Tabelle5[[#This Row],[Betrag]],Tabelle5[[#This Row],[Betrag]]-Tabelle5[[#This Row],[Gebühren bei Einnahme]])</f>
        <v>0</v>
      </c>
      <c r="I115" t="str">
        <f>IF(Tabelle5[[#This Row],[Betrag]]="","",IF(Tabelle5[[#This Row],[Kategorie]]="Privatentnahme","Privatentnahme",IF(Tabelle5[[#This Row],[Betrag Einnahme Ausgabe]]&lt;=0,"Ausgabe",IF(Tabelle5[[#This Row],[Kategorie]]="Privateinlage","Privateinlage","Einnahme"))))</f>
        <v/>
      </c>
      <c r="L115" s="10"/>
    </row>
    <row r="116" spans="1:12" x14ac:dyDescent="0.25">
      <c r="A116" s="4"/>
      <c r="E116"/>
      <c r="H116" s="15">
        <f>IF(Tabelle5[[#This Row],[Gebühren bei Einnahme]]="",Tabelle5[[#This Row],[Betrag]],Tabelle5[[#This Row],[Betrag]]-Tabelle5[[#This Row],[Gebühren bei Einnahme]])</f>
        <v>0</v>
      </c>
      <c r="I116" t="str">
        <f>IF(Tabelle5[[#This Row],[Betrag]]="","",IF(Tabelle5[[#This Row],[Kategorie]]="Privatentnahme","Privatentnahme",IF(Tabelle5[[#This Row],[Betrag Einnahme Ausgabe]]&lt;=0,"Ausgabe",IF(Tabelle5[[#This Row],[Kategorie]]="Privateinlage","Privateinlage","Einnahme"))))</f>
        <v/>
      </c>
      <c r="L116" s="10"/>
    </row>
    <row r="117" spans="1:12" x14ac:dyDescent="0.25">
      <c r="A117" s="4"/>
      <c r="E117"/>
      <c r="H117" s="15">
        <f>IF(Tabelle5[[#This Row],[Gebühren bei Einnahme]]="",Tabelle5[[#This Row],[Betrag]],Tabelle5[[#This Row],[Betrag]]-Tabelle5[[#This Row],[Gebühren bei Einnahme]])</f>
        <v>0</v>
      </c>
      <c r="I117" t="str">
        <f>IF(Tabelle5[[#This Row],[Betrag]]="","",IF(Tabelle5[[#This Row],[Kategorie]]="Privatentnahme","Privatentnahme",IF(Tabelle5[[#This Row],[Betrag Einnahme Ausgabe]]&lt;=0,"Ausgabe",IF(Tabelle5[[#This Row],[Kategorie]]="Privateinlage","Privateinlage","Einnahme"))))</f>
        <v/>
      </c>
      <c r="L117" s="10"/>
    </row>
    <row r="118" spans="1:12" x14ac:dyDescent="0.25">
      <c r="A118" s="4"/>
      <c r="E118"/>
      <c r="H118" s="15">
        <f>IF(Tabelle5[[#This Row],[Gebühren bei Einnahme]]="",Tabelle5[[#This Row],[Betrag]],Tabelle5[[#This Row],[Betrag]]-Tabelle5[[#This Row],[Gebühren bei Einnahme]])</f>
        <v>0</v>
      </c>
      <c r="I118" t="str">
        <f>IF(Tabelle5[[#This Row],[Betrag]]="","",IF(Tabelle5[[#This Row],[Kategorie]]="Privatentnahme","Privatentnahme",IF(Tabelle5[[#This Row],[Betrag Einnahme Ausgabe]]&lt;=0,"Ausgabe",IF(Tabelle5[[#This Row],[Kategorie]]="Privateinlage","Privateinlage","Einnahme"))))</f>
        <v/>
      </c>
      <c r="L118" s="10"/>
    </row>
    <row r="119" spans="1:12" x14ac:dyDescent="0.25">
      <c r="A119" s="4"/>
      <c r="E119"/>
      <c r="H119" s="15">
        <f>IF(Tabelle5[[#This Row],[Gebühren bei Einnahme]]="",Tabelle5[[#This Row],[Betrag]],Tabelle5[[#This Row],[Betrag]]-Tabelle5[[#This Row],[Gebühren bei Einnahme]])</f>
        <v>0</v>
      </c>
      <c r="I119" t="str">
        <f>IF(Tabelle5[[#This Row],[Betrag]]="","",IF(Tabelle5[[#This Row],[Kategorie]]="Privatentnahme","Privatentnahme",IF(Tabelle5[[#This Row],[Betrag Einnahme Ausgabe]]&lt;=0,"Ausgabe",IF(Tabelle5[[#This Row],[Kategorie]]="Privateinlage","Privateinlage","Einnahme"))))</f>
        <v/>
      </c>
      <c r="L119" s="10"/>
    </row>
    <row r="120" spans="1:12" x14ac:dyDescent="0.25">
      <c r="A120" s="4"/>
      <c r="E120"/>
      <c r="H120" s="15">
        <f>IF(Tabelle5[[#This Row],[Gebühren bei Einnahme]]="",Tabelle5[[#This Row],[Betrag]],Tabelle5[[#This Row],[Betrag]]-Tabelle5[[#This Row],[Gebühren bei Einnahme]])</f>
        <v>0</v>
      </c>
      <c r="I120" t="str">
        <f>IF(Tabelle5[[#This Row],[Betrag]]="","",IF(Tabelle5[[#This Row],[Kategorie]]="Privatentnahme","Privatentnahme",IF(Tabelle5[[#This Row],[Betrag Einnahme Ausgabe]]&lt;=0,"Ausgabe",IF(Tabelle5[[#This Row],[Kategorie]]="Privateinlage","Privateinlage","Einnahme"))))</f>
        <v/>
      </c>
      <c r="L120" s="10"/>
    </row>
    <row r="121" spans="1:12" x14ac:dyDescent="0.25">
      <c r="A121" s="4"/>
      <c r="E121"/>
      <c r="H121" s="15">
        <f>IF(Tabelle5[[#This Row],[Gebühren bei Einnahme]]="",Tabelle5[[#This Row],[Betrag]],Tabelle5[[#This Row],[Betrag]]-Tabelle5[[#This Row],[Gebühren bei Einnahme]])</f>
        <v>0</v>
      </c>
      <c r="I121" t="str">
        <f>IF(Tabelle5[[#This Row],[Betrag]]="","",IF(Tabelle5[[#This Row],[Kategorie]]="Privatentnahme","Privatentnahme",IF(Tabelle5[[#This Row],[Betrag Einnahme Ausgabe]]&lt;=0,"Ausgabe",IF(Tabelle5[[#This Row],[Kategorie]]="Privateinlage","Privateinlage","Einnahme"))))</f>
        <v/>
      </c>
      <c r="L121" s="10"/>
    </row>
    <row r="122" spans="1:12" x14ac:dyDescent="0.25">
      <c r="A122" s="4"/>
      <c r="E122"/>
      <c r="H122" s="15">
        <f>IF(Tabelle5[[#This Row],[Gebühren bei Einnahme]]="",Tabelle5[[#This Row],[Betrag]],Tabelle5[[#This Row],[Betrag]]-Tabelle5[[#This Row],[Gebühren bei Einnahme]])</f>
        <v>0</v>
      </c>
      <c r="I122" t="str">
        <f>IF(Tabelle5[[#This Row],[Betrag]]="","",IF(Tabelle5[[#This Row],[Kategorie]]="Privatentnahme","Privatentnahme",IF(Tabelle5[[#This Row],[Betrag Einnahme Ausgabe]]&lt;=0,"Ausgabe",IF(Tabelle5[[#This Row],[Kategorie]]="Privateinlage","Privateinlage","Einnahme"))))</f>
        <v/>
      </c>
      <c r="L122" s="10"/>
    </row>
    <row r="123" spans="1:12" x14ac:dyDescent="0.25">
      <c r="A123" s="4"/>
      <c r="E123"/>
      <c r="H123" s="15">
        <f>IF(Tabelle5[[#This Row],[Gebühren bei Einnahme]]="",Tabelle5[[#This Row],[Betrag]],Tabelle5[[#This Row],[Betrag]]-Tabelle5[[#This Row],[Gebühren bei Einnahme]])</f>
        <v>0</v>
      </c>
      <c r="I123" t="str">
        <f>IF(Tabelle5[[#This Row],[Betrag]]="","",IF(Tabelle5[[#This Row],[Kategorie]]="Privatentnahme","Privatentnahme",IF(Tabelle5[[#This Row],[Betrag Einnahme Ausgabe]]&lt;=0,"Ausgabe",IF(Tabelle5[[#This Row],[Kategorie]]="Privateinlage","Privateinlage","Einnahme"))))</f>
        <v/>
      </c>
      <c r="L123" s="10"/>
    </row>
    <row r="124" spans="1:12" x14ac:dyDescent="0.25">
      <c r="A124" s="4"/>
      <c r="E124"/>
      <c r="H124" s="15">
        <f>IF(Tabelle5[[#This Row],[Gebühren bei Einnahme]]="",Tabelle5[[#This Row],[Betrag]],Tabelle5[[#This Row],[Betrag]]-Tabelle5[[#This Row],[Gebühren bei Einnahme]])</f>
        <v>0</v>
      </c>
      <c r="I124" t="str">
        <f>IF(Tabelle5[[#This Row],[Betrag]]="","",IF(Tabelle5[[#This Row],[Kategorie]]="Privatentnahme","Privatentnahme",IF(Tabelle5[[#This Row],[Betrag Einnahme Ausgabe]]&lt;=0,"Ausgabe",IF(Tabelle5[[#This Row],[Kategorie]]="Privateinlage","Privateinlage","Einnahme"))))</f>
        <v/>
      </c>
      <c r="L124" s="10"/>
    </row>
    <row r="125" spans="1:12" x14ac:dyDescent="0.25">
      <c r="A125" s="4"/>
      <c r="E125"/>
      <c r="H125" s="15">
        <f>IF(Tabelle5[[#This Row],[Gebühren bei Einnahme]]="",Tabelle5[[#This Row],[Betrag]],Tabelle5[[#This Row],[Betrag]]-Tabelle5[[#This Row],[Gebühren bei Einnahme]])</f>
        <v>0</v>
      </c>
      <c r="I125" t="str">
        <f>IF(Tabelle5[[#This Row],[Betrag]]="","",IF(Tabelle5[[#This Row],[Kategorie]]="Privatentnahme","Privatentnahme",IF(Tabelle5[[#This Row],[Betrag Einnahme Ausgabe]]&lt;=0,"Ausgabe",IF(Tabelle5[[#This Row],[Kategorie]]="Privateinlage","Privateinlage","Einnahme"))))</f>
        <v/>
      </c>
      <c r="L125" s="10"/>
    </row>
    <row r="126" spans="1:12" x14ac:dyDescent="0.25">
      <c r="A126" s="4"/>
      <c r="E126"/>
      <c r="H126" s="15">
        <f>IF(Tabelle5[[#This Row],[Gebühren bei Einnahme]]="",Tabelle5[[#This Row],[Betrag]],Tabelle5[[#This Row],[Betrag]]-Tabelle5[[#This Row],[Gebühren bei Einnahme]])</f>
        <v>0</v>
      </c>
      <c r="I126" t="str">
        <f>IF(Tabelle5[[#This Row],[Betrag]]="","",IF(Tabelle5[[#This Row],[Kategorie]]="Privatentnahme","Privatentnahme",IF(Tabelle5[[#This Row],[Betrag Einnahme Ausgabe]]&lt;=0,"Ausgabe",IF(Tabelle5[[#This Row],[Kategorie]]="Privateinlage","Privateinlage","Einnahme"))))</f>
        <v/>
      </c>
      <c r="L126" s="10"/>
    </row>
    <row r="127" spans="1:12" x14ac:dyDescent="0.25">
      <c r="A127" s="4"/>
      <c r="E127"/>
      <c r="H127" s="15">
        <f>IF(Tabelle5[[#This Row],[Gebühren bei Einnahme]]="",Tabelle5[[#This Row],[Betrag]],Tabelle5[[#This Row],[Betrag]]-Tabelle5[[#This Row],[Gebühren bei Einnahme]])</f>
        <v>0</v>
      </c>
      <c r="I127" t="str">
        <f>IF(Tabelle5[[#This Row],[Betrag]]="","",IF(Tabelle5[[#This Row],[Kategorie]]="Privatentnahme","Privatentnahme",IF(Tabelle5[[#This Row],[Betrag Einnahme Ausgabe]]&lt;=0,"Ausgabe",IF(Tabelle5[[#This Row],[Kategorie]]="Privateinlage","Privateinlage","Einnahme"))))</f>
        <v/>
      </c>
      <c r="L127" s="10"/>
    </row>
    <row r="128" spans="1:12" x14ac:dyDescent="0.25">
      <c r="A128" s="4"/>
      <c r="E128"/>
      <c r="H128" s="15">
        <f>IF(Tabelle5[[#This Row],[Gebühren bei Einnahme]]="",Tabelle5[[#This Row],[Betrag]],Tabelle5[[#This Row],[Betrag]]-Tabelle5[[#This Row],[Gebühren bei Einnahme]])</f>
        <v>0</v>
      </c>
      <c r="I128" t="str">
        <f>IF(Tabelle5[[#This Row],[Betrag]]="","",IF(Tabelle5[[#This Row],[Kategorie]]="Privatentnahme","Privatentnahme",IF(Tabelle5[[#This Row],[Betrag Einnahme Ausgabe]]&lt;=0,"Ausgabe",IF(Tabelle5[[#This Row],[Kategorie]]="Privateinlage","Privateinlage","Einnahme"))))</f>
        <v/>
      </c>
      <c r="L128" s="10"/>
    </row>
    <row r="129" spans="1:12" x14ac:dyDescent="0.25">
      <c r="A129" s="4"/>
      <c r="E129"/>
      <c r="H129" s="15">
        <f>IF(Tabelle5[[#This Row],[Gebühren bei Einnahme]]="",Tabelle5[[#This Row],[Betrag]],Tabelle5[[#This Row],[Betrag]]-Tabelle5[[#This Row],[Gebühren bei Einnahme]])</f>
        <v>0</v>
      </c>
      <c r="I129" t="str">
        <f>IF(Tabelle5[[#This Row],[Betrag]]="","",IF(Tabelle5[[#This Row],[Kategorie]]="Privatentnahme","Privatentnahme",IF(Tabelle5[[#This Row],[Betrag Einnahme Ausgabe]]&lt;=0,"Ausgabe",IF(Tabelle5[[#This Row],[Kategorie]]="Privateinlage","Privateinlage","Einnahme"))))</f>
        <v/>
      </c>
      <c r="L129" s="10"/>
    </row>
    <row r="130" spans="1:12" x14ac:dyDescent="0.25">
      <c r="A130" s="4"/>
      <c r="E130"/>
      <c r="H130" s="15">
        <f>IF(Tabelle5[[#This Row],[Gebühren bei Einnahme]]="",Tabelle5[[#This Row],[Betrag]],Tabelle5[[#This Row],[Betrag]]-Tabelle5[[#This Row],[Gebühren bei Einnahme]])</f>
        <v>0</v>
      </c>
      <c r="I130" t="str">
        <f>IF(Tabelle5[[#This Row],[Betrag]]="","",IF(Tabelle5[[#This Row],[Kategorie]]="Privatentnahme","Privatentnahme",IF(Tabelle5[[#This Row],[Betrag Einnahme Ausgabe]]&lt;=0,"Ausgabe",IF(Tabelle5[[#This Row],[Kategorie]]="Privateinlage","Privateinlage","Einnahme"))))</f>
        <v/>
      </c>
      <c r="L130" s="10"/>
    </row>
    <row r="131" spans="1:12" x14ac:dyDescent="0.25">
      <c r="A131" s="4"/>
      <c r="E131"/>
      <c r="H131" s="15">
        <f>IF(Tabelle5[[#This Row],[Gebühren bei Einnahme]]="",Tabelle5[[#This Row],[Betrag]],Tabelle5[[#This Row],[Betrag]]-Tabelle5[[#This Row],[Gebühren bei Einnahme]])</f>
        <v>0</v>
      </c>
      <c r="I131" t="str">
        <f>IF(Tabelle5[[#This Row],[Betrag]]="","",IF(Tabelle5[[#This Row],[Kategorie]]="Privatentnahme","Privatentnahme",IF(Tabelle5[[#This Row],[Betrag Einnahme Ausgabe]]&lt;=0,"Ausgabe",IF(Tabelle5[[#This Row],[Kategorie]]="Privateinlage","Privateinlage","Einnahme"))))</f>
        <v/>
      </c>
      <c r="L131" s="10"/>
    </row>
    <row r="132" spans="1:12" x14ac:dyDescent="0.25">
      <c r="A132" s="4"/>
      <c r="E132"/>
      <c r="H132" s="15">
        <f>IF(Tabelle5[[#This Row],[Gebühren bei Einnahme]]="",Tabelle5[[#This Row],[Betrag]],Tabelle5[[#This Row],[Betrag]]-Tabelle5[[#This Row],[Gebühren bei Einnahme]])</f>
        <v>0</v>
      </c>
      <c r="I132" t="str">
        <f>IF(Tabelle5[[#This Row],[Betrag]]="","",IF(Tabelle5[[#This Row],[Kategorie]]="Privatentnahme","Privatentnahme",IF(Tabelle5[[#This Row],[Betrag Einnahme Ausgabe]]&lt;=0,"Ausgabe",IF(Tabelle5[[#This Row],[Kategorie]]="Privateinlage","Privateinlage","Einnahme"))))</f>
        <v/>
      </c>
      <c r="L132" s="10"/>
    </row>
    <row r="133" spans="1:12" x14ac:dyDescent="0.25">
      <c r="A133" s="4"/>
      <c r="E133"/>
      <c r="H133" s="15">
        <f>IF(Tabelle5[[#This Row],[Gebühren bei Einnahme]]="",Tabelle5[[#This Row],[Betrag]],Tabelle5[[#This Row],[Betrag]]-Tabelle5[[#This Row],[Gebühren bei Einnahme]])</f>
        <v>0</v>
      </c>
      <c r="I133" t="str">
        <f>IF(Tabelle5[[#This Row],[Betrag]]="","",IF(Tabelle5[[#This Row],[Kategorie]]="Privatentnahme","Privatentnahme",IF(Tabelle5[[#This Row],[Betrag Einnahme Ausgabe]]&lt;=0,"Ausgabe",IF(Tabelle5[[#This Row],[Kategorie]]="Privateinlage","Privateinlage","Einnahme"))))</f>
        <v/>
      </c>
      <c r="L133" s="10"/>
    </row>
    <row r="134" spans="1:12" x14ac:dyDescent="0.25">
      <c r="A134" s="4"/>
      <c r="E134"/>
      <c r="H134" s="15">
        <f>IF(Tabelle5[[#This Row],[Gebühren bei Einnahme]]="",Tabelle5[[#This Row],[Betrag]],Tabelle5[[#This Row],[Betrag]]-Tabelle5[[#This Row],[Gebühren bei Einnahme]])</f>
        <v>0</v>
      </c>
      <c r="I134" t="str">
        <f>IF(Tabelle5[[#This Row],[Betrag]]="","",IF(Tabelle5[[#This Row],[Kategorie]]="Privatentnahme","Privatentnahme",IF(Tabelle5[[#This Row],[Betrag Einnahme Ausgabe]]&lt;=0,"Ausgabe",IF(Tabelle5[[#This Row],[Kategorie]]="Privateinlage","Privateinlage","Einnahme"))))</f>
        <v/>
      </c>
      <c r="L134" s="10"/>
    </row>
    <row r="135" spans="1:12" x14ac:dyDescent="0.25">
      <c r="A135" s="4"/>
      <c r="E135"/>
      <c r="H135" s="15">
        <f>IF(Tabelle5[[#This Row],[Gebühren bei Einnahme]]="",Tabelle5[[#This Row],[Betrag]],Tabelle5[[#This Row],[Betrag]]-Tabelle5[[#This Row],[Gebühren bei Einnahme]])</f>
        <v>0</v>
      </c>
      <c r="I135" t="str">
        <f>IF(Tabelle5[[#This Row],[Betrag]]="","",IF(Tabelle5[[#This Row],[Kategorie]]="Privatentnahme","Privatentnahme",IF(Tabelle5[[#This Row],[Betrag Einnahme Ausgabe]]&lt;=0,"Ausgabe",IF(Tabelle5[[#This Row],[Kategorie]]="Privateinlage","Privateinlage","Einnahme"))))</f>
        <v/>
      </c>
      <c r="L135" s="10"/>
    </row>
    <row r="136" spans="1:12" x14ac:dyDescent="0.25">
      <c r="A136" s="4"/>
      <c r="E136"/>
      <c r="H136" s="15">
        <f>IF(Tabelle5[[#This Row],[Gebühren bei Einnahme]]="",Tabelle5[[#This Row],[Betrag]],Tabelle5[[#This Row],[Betrag]]-Tabelle5[[#This Row],[Gebühren bei Einnahme]])</f>
        <v>0</v>
      </c>
      <c r="I136" t="str">
        <f>IF(Tabelle5[[#This Row],[Betrag]]="","",IF(Tabelle5[[#This Row],[Kategorie]]="Privatentnahme","Privatentnahme",IF(Tabelle5[[#This Row],[Betrag Einnahme Ausgabe]]&lt;=0,"Ausgabe",IF(Tabelle5[[#This Row],[Kategorie]]="Privateinlage","Privateinlage","Einnahme"))))</f>
        <v/>
      </c>
      <c r="L136" s="10"/>
    </row>
    <row r="137" spans="1:12" x14ac:dyDescent="0.25">
      <c r="H137" s="10"/>
    </row>
    <row r="138" spans="1:12" x14ac:dyDescent="0.25">
      <c r="A138" s="5">
        <f>SUMIFS(H2:H136,I2:I136,"Einnahme")</f>
        <v>91.31</v>
      </c>
      <c r="B138" s="11"/>
    </row>
    <row r="139" spans="1:12" x14ac:dyDescent="0.25">
      <c r="A139" s="12">
        <f>SUMIFS(H2:H106,I2:I106,"Ausgabe")</f>
        <v>-255.74</v>
      </c>
      <c r="B139" s="11"/>
    </row>
    <row r="140" spans="1:12" x14ac:dyDescent="0.25">
      <c r="A140" s="8">
        <f>A138+A139</f>
        <v>-164.43</v>
      </c>
      <c r="B140" s="11"/>
    </row>
    <row r="141" spans="1:12" x14ac:dyDescent="0.25">
      <c r="B141" s="11"/>
    </row>
    <row r="142" spans="1:12" x14ac:dyDescent="0.25">
      <c r="A142" s="5">
        <f>SUMIFS(H3:H137,I3:I137,"Privateinlage")</f>
        <v>235</v>
      </c>
      <c r="B142" s="11"/>
    </row>
  </sheetData>
  <conditionalFormatting sqref="H2:H136">
    <cfRule type="cellIs" dxfId="5" priority="5" operator="greaterThan">
      <formula>0</formula>
    </cfRule>
    <cfRule type="cellIs" dxfId="4" priority="6" operator="lessThan">
      <formula>0</formula>
    </cfRule>
  </conditionalFormatting>
  <conditionalFormatting sqref="A140">
    <cfRule type="cellIs" dxfId="3" priority="3" operator="lessThan">
      <formula>0</formula>
    </cfRule>
    <cfRule type="cellIs" dxfId="2" priority="4" operator="lessThan">
      <formula>0</formula>
    </cfRule>
  </conditionalFormatting>
  <conditionalFormatting sqref="E2:E136">
    <cfRule type="containsBlanks" dxfId="1" priority="2">
      <formula>LEN(TRIM(E2))=0</formula>
    </cfRule>
    <cfRule type="containsBlanks" dxfId="0" priority="7">
      <formula>LEN(TRIM(E2))=0</formula>
    </cfRule>
  </conditionalFormatting>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A17A012E-67A1-4B5B-AE8E-EE5CA2EBBE9F}">
          <x14:formula1>
            <xm:f>Listen!$E$2:$E$26</xm:f>
          </x14:formula1>
          <xm:sqref>J2:J136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1DABE-CDE4-427B-94A0-FF2C50308059}">
  <dimension ref="A1:K13"/>
  <sheetViews>
    <sheetView workbookViewId="0">
      <selection activeCell="D33" sqref="D32:D33"/>
    </sheetView>
  </sheetViews>
  <sheetFormatPr baseColWidth="10" defaultColWidth="11.42578125" defaultRowHeight="15" x14ac:dyDescent="0.25"/>
  <cols>
    <col min="7" max="7" width="57" bestFit="1" customWidth="1"/>
    <col min="10" max="10" width="16.85546875" customWidth="1"/>
    <col min="11" max="11" width="16.7109375" bestFit="1" customWidth="1"/>
  </cols>
  <sheetData>
    <row r="1" spans="1:11" s="11" customFormat="1" x14ac:dyDescent="0.25">
      <c r="A1" s="11" t="s">
        <v>0</v>
      </c>
      <c r="B1" s="11" t="s">
        <v>20</v>
      </c>
      <c r="C1" s="11" t="s">
        <v>1</v>
      </c>
      <c r="D1" s="11" t="s">
        <v>3</v>
      </c>
      <c r="E1" s="11" t="s">
        <v>2</v>
      </c>
      <c r="F1" s="11" t="s">
        <v>4</v>
      </c>
      <c r="G1" s="11" t="s">
        <v>21</v>
      </c>
      <c r="H1" s="11" t="s">
        <v>22</v>
      </c>
      <c r="I1" s="11" t="s">
        <v>11</v>
      </c>
      <c r="J1" s="11" t="s">
        <v>9</v>
      </c>
      <c r="K1" s="11" t="s">
        <v>23</v>
      </c>
    </row>
    <row r="2" spans="1:11" x14ac:dyDescent="0.25">
      <c r="A2" s="4"/>
      <c r="B2" s="4"/>
    </row>
    <row r="3" spans="1:11" x14ac:dyDescent="0.25">
      <c r="A3" s="4"/>
      <c r="B3" s="4"/>
    </row>
    <row r="4" spans="1:11" x14ac:dyDescent="0.25">
      <c r="A4" s="4"/>
      <c r="B4" s="4"/>
    </row>
    <row r="5" spans="1:11" x14ac:dyDescent="0.25">
      <c r="A5" s="4"/>
      <c r="B5" s="4"/>
    </row>
    <row r="6" spans="1:11" x14ac:dyDescent="0.25">
      <c r="A6" s="4"/>
      <c r="B6" s="4"/>
    </row>
    <row r="7" spans="1:11" x14ac:dyDescent="0.25">
      <c r="A7" s="4"/>
      <c r="B7" s="4"/>
    </row>
    <row r="8" spans="1:11" x14ac:dyDescent="0.25">
      <c r="A8" s="4"/>
      <c r="B8" s="4"/>
    </row>
    <row r="9" spans="1:11" x14ac:dyDescent="0.25">
      <c r="A9" s="4"/>
      <c r="B9" s="4"/>
    </row>
    <row r="10" spans="1:11" x14ac:dyDescent="0.25">
      <c r="A10" s="4"/>
      <c r="B10" s="4"/>
    </row>
    <row r="11" spans="1:11" x14ac:dyDescent="0.25">
      <c r="A11" s="4"/>
      <c r="B11" s="4"/>
    </row>
    <row r="12" spans="1:11" x14ac:dyDescent="0.25">
      <c r="A12" s="4"/>
      <c r="B12" s="4"/>
    </row>
    <row r="13" spans="1:11" x14ac:dyDescent="0.25">
      <c r="A13" s="4"/>
      <c r="B13" s="4"/>
    </row>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B6197-3C41-4414-9F12-5092425311E9}">
  <dimension ref="A1"/>
  <sheetViews>
    <sheetView workbookViewId="0">
      <selection activeCell="A3" sqref="A3"/>
    </sheetView>
  </sheetViews>
  <sheetFormatPr baseColWidth="10" defaultRowHeight="15" x14ac:dyDescent="0.25"/>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C3FCD-3276-468D-8B70-AADE3BD77E73}">
  <dimension ref="A1:D33"/>
  <sheetViews>
    <sheetView zoomScale="85" zoomScaleNormal="85" workbookViewId="0">
      <selection activeCell="F25" sqref="F25"/>
    </sheetView>
  </sheetViews>
  <sheetFormatPr baseColWidth="10" defaultColWidth="63" defaultRowHeight="15.75" x14ac:dyDescent="0.25"/>
  <cols>
    <col min="1" max="1" width="14.7109375" customWidth="1"/>
    <col min="3" max="3" width="10.7109375" customWidth="1"/>
    <col min="4" max="4" width="10.5703125" style="13" customWidth="1"/>
    <col min="5" max="5" width="14.42578125" customWidth="1"/>
    <col min="6" max="6" width="15.5703125" bestFit="1" customWidth="1"/>
    <col min="7" max="8" width="6.85546875" bestFit="1" customWidth="1"/>
    <col min="9" max="9" width="7.85546875" bestFit="1" customWidth="1"/>
    <col min="10" max="10" width="6.140625" bestFit="1" customWidth="1"/>
    <col min="11" max="11" width="6.85546875" bestFit="1" customWidth="1"/>
    <col min="12" max="12" width="7" bestFit="1" customWidth="1"/>
    <col min="13" max="14" width="7.140625" bestFit="1" customWidth="1"/>
    <col min="15" max="15" width="6.85546875" bestFit="1" customWidth="1"/>
    <col min="16" max="16" width="7.85546875" bestFit="1" customWidth="1"/>
    <col min="17" max="18" width="6.85546875" bestFit="1" customWidth="1"/>
    <col min="19" max="21" width="7.28515625" bestFit="1" customWidth="1"/>
    <col min="22" max="22" width="6" bestFit="1" customWidth="1"/>
    <col min="23" max="23" width="6.85546875" bestFit="1" customWidth="1"/>
    <col min="24" max="24" width="5.85546875" bestFit="1" customWidth="1"/>
    <col min="25" max="29" width="6.85546875" bestFit="1" customWidth="1"/>
    <col min="30" max="30" width="6.7109375" bestFit="1" customWidth="1"/>
    <col min="31" max="32" width="6.85546875" bestFit="1" customWidth="1"/>
    <col min="33" max="38" width="7.5703125" bestFit="1" customWidth="1"/>
    <col min="39" max="43" width="6.85546875" bestFit="1" customWidth="1"/>
    <col min="44" max="44" width="6.7109375" bestFit="1" customWidth="1"/>
    <col min="45" max="45" width="6.85546875" bestFit="1" customWidth="1"/>
    <col min="46" max="46" width="6.140625" bestFit="1" customWidth="1"/>
    <col min="47" max="48" width="6.85546875" bestFit="1" customWidth="1"/>
    <col min="49" max="49" width="6.28515625" bestFit="1" customWidth="1"/>
    <col min="50" max="50" width="6.85546875" bestFit="1" customWidth="1"/>
    <col min="51" max="53" width="7.140625" bestFit="1" customWidth="1"/>
    <col min="54" max="55" width="6.85546875" bestFit="1" customWidth="1"/>
    <col min="56" max="56" width="6" bestFit="1" customWidth="1"/>
    <col min="57" max="62" width="7" bestFit="1" customWidth="1"/>
    <col min="63" max="65" width="6.85546875" bestFit="1" customWidth="1"/>
    <col min="66" max="69" width="6.7109375" bestFit="1" customWidth="1"/>
    <col min="70" max="70" width="6.85546875" bestFit="1" customWidth="1"/>
    <col min="71" max="71" width="15.5703125" bestFit="1" customWidth="1"/>
    <col min="72" max="72" width="9.28515625" bestFit="1" customWidth="1"/>
    <col min="73" max="73" width="15.42578125" bestFit="1" customWidth="1"/>
    <col min="74" max="74" width="9.28515625" bestFit="1" customWidth="1"/>
    <col min="75" max="75" width="15.42578125" bestFit="1" customWidth="1"/>
    <col min="76" max="76" width="9.28515625" bestFit="1" customWidth="1"/>
    <col min="77" max="77" width="15.42578125" bestFit="1" customWidth="1"/>
    <col min="78" max="78" width="9.28515625" bestFit="1" customWidth="1"/>
    <col min="79" max="79" width="15.42578125" bestFit="1" customWidth="1"/>
    <col min="80" max="80" width="8.85546875" bestFit="1" customWidth="1"/>
    <col min="81" max="81" width="15" bestFit="1" customWidth="1"/>
    <col min="82" max="82" width="8.85546875" bestFit="1" customWidth="1"/>
    <col min="83" max="83" width="15" bestFit="1" customWidth="1"/>
    <col min="84" max="84" width="8.85546875" bestFit="1" customWidth="1"/>
    <col min="85" max="85" width="15" bestFit="1" customWidth="1"/>
    <col min="86" max="86" width="8.85546875" bestFit="1" customWidth="1"/>
    <col min="87" max="87" width="15" bestFit="1" customWidth="1"/>
    <col min="88" max="88" width="8.85546875" bestFit="1" customWidth="1"/>
    <col min="89" max="89" width="15" bestFit="1" customWidth="1"/>
    <col min="90" max="90" width="8.28515625" bestFit="1" customWidth="1"/>
    <col min="91" max="91" width="14.42578125" bestFit="1" customWidth="1"/>
    <col min="92" max="92" width="8.28515625" bestFit="1" customWidth="1"/>
    <col min="93" max="93" width="14.42578125" bestFit="1" customWidth="1"/>
    <col min="94" max="94" width="8.28515625" bestFit="1" customWidth="1"/>
    <col min="95" max="95" width="14.42578125" bestFit="1" customWidth="1"/>
    <col min="96" max="96" width="8.28515625" bestFit="1" customWidth="1"/>
    <col min="97" max="97" width="14.42578125" bestFit="1" customWidth="1"/>
    <col min="98" max="98" width="9.28515625" bestFit="1" customWidth="1"/>
    <col min="99" max="99" width="15.42578125" bestFit="1" customWidth="1"/>
    <col min="100" max="100" width="9.28515625" bestFit="1" customWidth="1"/>
    <col min="101" max="101" width="15.42578125" bestFit="1" customWidth="1"/>
    <col min="102" max="102" width="9.28515625" bestFit="1" customWidth="1"/>
    <col min="103" max="103" width="15.42578125" bestFit="1" customWidth="1"/>
    <col min="104" max="104" width="9.28515625" bestFit="1" customWidth="1"/>
    <col min="105" max="105" width="15.42578125" bestFit="1" customWidth="1"/>
    <col min="106" max="106" width="9.140625" bestFit="1" customWidth="1"/>
    <col min="107" max="107" width="15.28515625" bestFit="1" customWidth="1"/>
    <col min="108" max="108" width="9.140625" bestFit="1" customWidth="1"/>
    <col min="109" max="109" width="15.28515625" bestFit="1" customWidth="1"/>
    <col min="110" max="110" width="9.140625" bestFit="1" customWidth="1"/>
    <col min="111" max="111" width="15.28515625" bestFit="1" customWidth="1"/>
    <col min="112" max="112" width="9.140625" bestFit="1" customWidth="1"/>
    <col min="113" max="113" width="15.28515625" bestFit="1" customWidth="1"/>
    <col min="114" max="114" width="9.140625" bestFit="1" customWidth="1"/>
    <col min="115" max="115" width="15.28515625" bestFit="1" customWidth="1"/>
    <col min="116" max="116" width="9.140625" bestFit="1" customWidth="1"/>
    <col min="117" max="117" width="15.28515625" bestFit="1" customWidth="1"/>
    <col min="118" max="118" width="9.140625" bestFit="1" customWidth="1"/>
    <col min="119" max="119" width="15.28515625" bestFit="1" customWidth="1"/>
    <col min="120" max="120" width="9.140625" bestFit="1" customWidth="1"/>
    <col min="121" max="121" width="15.28515625" bestFit="1" customWidth="1"/>
    <col min="122" max="122" width="9.140625" bestFit="1" customWidth="1"/>
    <col min="123" max="123" width="15.28515625" bestFit="1" customWidth="1"/>
    <col min="124" max="124" width="9.140625" bestFit="1" customWidth="1"/>
    <col min="125" max="125" width="15.28515625" bestFit="1" customWidth="1"/>
    <col min="126" max="126" width="9" bestFit="1" customWidth="1"/>
    <col min="127" max="127" width="15.140625" bestFit="1" customWidth="1"/>
    <col min="128" max="128" width="9" bestFit="1" customWidth="1"/>
    <col min="129" max="129" width="15.140625" bestFit="1" customWidth="1"/>
    <col min="130" max="130" width="9" bestFit="1" customWidth="1"/>
    <col min="131" max="131" width="15.140625" bestFit="1" customWidth="1"/>
    <col min="132" max="132" width="9" bestFit="1" customWidth="1"/>
    <col min="133" max="133" width="15.140625" bestFit="1" customWidth="1"/>
    <col min="134" max="134" width="9" bestFit="1" customWidth="1"/>
    <col min="135" max="135" width="15.140625" bestFit="1" customWidth="1"/>
    <col min="136" max="136" width="9" bestFit="1" customWidth="1"/>
    <col min="137" max="137" width="15.140625" bestFit="1" customWidth="1"/>
    <col min="138" max="138" width="9" bestFit="1" customWidth="1"/>
    <col min="139" max="139" width="15.140625" bestFit="1" customWidth="1"/>
    <col min="140" max="140" width="9" bestFit="1" customWidth="1"/>
    <col min="141" max="141" width="15.140625" bestFit="1" customWidth="1"/>
    <col min="142" max="142" width="15.5703125" bestFit="1" customWidth="1"/>
  </cols>
  <sheetData>
    <row r="1" spans="1:4" ht="15" x14ac:dyDescent="0.25">
      <c r="C1" s="14" t="s">
        <v>24</v>
      </c>
      <c r="D1" s="14">
        <v>2022</v>
      </c>
    </row>
    <row r="2" spans="1:4" ht="60" x14ac:dyDescent="0.25">
      <c r="A2" s="18" t="s">
        <v>25</v>
      </c>
      <c r="B2" s="26" t="s">
        <v>26</v>
      </c>
      <c r="C2" s="27" t="s">
        <v>27</v>
      </c>
      <c r="D2" s="28" t="s">
        <v>28</v>
      </c>
    </row>
    <row r="3" spans="1:4" ht="15" x14ac:dyDescent="0.25">
      <c r="A3" s="29">
        <v>11</v>
      </c>
      <c r="B3" s="30" t="s">
        <v>29</v>
      </c>
      <c r="C3" s="31">
        <f>EinAus!A138</f>
        <v>91.31</v>
      </c>
      <c r="D3" s="32"/>
    </row>
    <row r="4" spans="1:4" ht="15" x14ac:dyDescent="0.25">
      <c r="A4" s="33">
        <v>22</v>
      </c>
      <c r="B4" s="34" t="s">
        <v>30</v>
      </c>
      <c r="C4" s="35">
        <f>SUM(C3:C3)</f>
        <v>91.31</v>
      </c>
      <c r="D4" s="36">
        <v>1</v>
      </c>
    </row>
    <row r="5" spans="1:4" ht="15" x14ac:dyDescent="0.25">
      <c r="A5" s="29">
        <v>26</v>
      </c>
      <c r="B5" s="30" t="s">
        <v>31</v>
      </c>
      <c r="C5" s="31">
        <f>SUMIF(Tabelle5[Kategorie],EÜR!B5,Tabelle5[Betrag Einnahme Ausgabe])*-1</f>
        <v>19</v>
      </c>
      <c r="D5" s="32">
        <f>C5/C$24</f>
        <v>7.4294205052005943E-2</v>
      </c>
    </row>
    <row r="6" spans="1:4" ht="15" x14ac:dyDescent="0.25">
      <c r="A6" s="29">
        <v>27</v>
      </c>
      <c r="B6" s="30" t="s">
        <v>33</v>
      </c>
      <c r="C6" s="31">
        <f>SUMIF(Tabelle5[Kategorie],EÜR!B6,Tabelle5[Betrag Einnahme Ausgabe])*-1</f>
        <v>0</v>
      </c>
      <c r="D6" s="32">
        <f t="shared" ref="D6:D23" si="0">C6/C$24</f>
        <v>0</v>
      </c>
    </row>
    <row r="7" spans="1:4" ht="15" x14ac:dyDescent="0.25">
      <c r="A7" s="29">
        <v>28</v>
      </c>
      <c r="B7" s="30" t="s">
        <v>34</v>
      </c>
      <c r="C7" s="31">
        <f>SUMIF(Tabelle5[Kategorie],EÜR!B7,Tabelle5[Betrag Einnahme Ausgabe])*-1</f>
        <v>0</v>
      </c>
      <c r="D7" s="32">
        <f t="shared" si="0"/>
        <v>0</v>
      </c>
    </row>
    <row r="8" spans="1:4" ht="15" x14ac:dyDescent="0.25">
      <c r="A8" s="29">
        <v>43</v>
      </c>
      <c r="B8" s="30" t="s">
        <v>35</v>
      </c>
      <c r="C8" s="31">
        <f>SUMIF(Tabelle5[Kategorie],EÜR!B8,Tabelle5[Betrag Einnahme Ausgabe])*-1</f>
        <v>69.930000000000007</v>
      </c>
      <c r="D8" s="32">
        <f t="shared" si="0"/>
        <v>0.27344177680456716</v>
      </c>
    </row>
    <row r="9" spans="1:4" ht="15" x14ac:dyDescent="0.25">
      <c r="A9" s="29">
        <v>46</v>
      </c>
      <c r="B9" s="30" t="s">
        <v>36</v>
      </c>
      <c r="C9" s="31">
        <f>SUMIF(Tabelle5[Kategorie],EÜR!B9,Tabelle5[Betrag Einnahme Ausgabe])*-1</f>
        <v>0</v>
      </c>
      <c r="D9" s="32">
        <f t="shared" si="0"/>
        <v>0</v>
      </c>
    </row>
    <row r="10" spans="1:4" ht="15" x14ac:dyDescent="0.25">
      <c r="A10" s="29">
        <v>49</v>
      </c>
      <c r="B10" s="30" t="s">
        <v>38</v>
      </c>
      <c r="C10" s="31">
        <f>SUMIF(Tabelle5[Kategorie],EÜR!B10,Tabelle5[Betrag Einnahme Ausgabe])*-1</f>
        <v>0</v>
      </c>
      <c r="D10" s="32">
        <f t="shared" si="0"/>
        <v>0</v>
      </c>
    </row>
    <row r="11" spans="1:4" ht="15" x14ac:dyDescent="0.25">
      <c r="A11" s="29">
        <v>50</v>
      </c>
      <c r="B11" s="30" t="s">
        <v>39</v>
      </c>
      <c r="C11" s="31">
        <f>SUMIF(Tabelle5[Kategorie],EÜR!B11,Tabelle5[Betrag Einnahme Ausgabe])*-1</f>
        <v>0</v>
      </c>
      <c r="D11" s="32">
        <f t="shared" si="0"/>
        <v>0</v>
      </c>
    </row>
    <row r="12" spans="1:4" ht="15" x14ac:dyDescent="0.25">
      <c r="A12" s="29">
        <v>51</v>
      </c>
      <c r="B12" s="30" t="s">
        <v>40</v>
      </c>
      <c r="C12" s="31">
        <f>SUMIF(Tabelle5[Kategorie],EÜR!B12,Tabelle5[Betrag Einnahme Ausgabe])*-1</f>
        <v>0</v>
      </c>
      <c r="D12" s="32">
        <f t="shared" si="0"/>
        <v>0</v>
      </c>
    </row>
    <row r="13" spans="1:4" ht="15" x14ac:dyDescent="0.25">
      <c r="A13" s="29">
        <v>52</v>
      </c>
      <c r="B13" s="30" t="s">
        <v>41</v>
      </c>
      <c r="C13" s="31">
        <f>SUMIF(Tabelle5[Kategorie],EÜR!B13,Tabelle5[Betrag Einnahme Ausgabe])*-1</f>
        <v>0</v>
      </c>
      <c r="D13" s="32">
        <f t="shared" si="0"/>
        <v>0</v>
      </c>
    </row>
    <row r="14" spans="1:4" ht="30" x14ac:dyDescent="0.25">
      <c r="A14" s="29">
        <v>53</v>
      </c>
      <c r="B14" s="30" t="s">
        <v>42</v>
      </c>
      <c r="C14" s="31">
        <f>SUMIF(Tabelle5[Kategorie],EÜR!B14,Tabelle5[Betrag Einnahme Ausgabe])*-1</f>
        <v>0</v>
      </c>
      <c r="D14" s="32">
        <f t="shared" si="0"/>
        <v>0</v>
      </c>
    </row>
    <row r="15" spans="1:4" ht="15" x14ac:dyDescent="0.25">
      <c r="A15" s="29">
        <v>54</v>
      </c>
      <c r="B15" s="30" t="s">
        <v>43</v>
      </c>
      <c r="C15" s="31">
        <f>SUMIF(Tabelle5[Kategorie],EÜR!B15,Tabelle5[Betrag Einnahme Ausgabe])*-1</f>
        <v>0</v>
      </c>
      <c r="D15" s="32">
        <f t="shared" si="0"/>
        <v>0</v>
      </c>
    </row>
    <row r="16" spans="1:4" ht="15" x14ac:dyDescent="0.25">
      <c r="A16" s="29">
        <v>55</v>
      </c>
      <c r="B16" s="30" t="s">
        <v>19</v>
      </c>
      <c r="C16" s="31">
        <f>SUMIF(Tabelle5[Kategorie],EÜR!B16,Tabelle5[Betrag Einnahme Ausgabe])*-1</f>
        <v>0</v>
      </c>
      <c r="D16" s="32">
        <f t="shared" si="0"/>
        <v>0</v>
      </c>
    </row>
    <row r="17" spans="1:4" ht="15" x14ac:dyDescent="0.25">
      <c r="A17" s="29">
        <v>56</v>
      </c>
      <c r="B17" s="30" t="s">
        <v>44</v>
      </c>
      <c r="C17" s="31">
        <f>SUMIF(Tabelle5[Kategorie],EÜR!B17,Tabelle5[Betrag Einnahme Ausgabe])*-1</f>
        <v>29.69</v>
      </c>
      <c r="D17" s="32">
        <f t="shared" si="0"/>
        <v>0.11609447094705562</v>
      </c>
    </row>
    <row r="18" spans="1:4" ht="15" x14ac:dyDescent="0.25">
      <c r="A18" s="29">
        <v>57</v>
      </c>
      <c r="B18" s="30" t="s">
        <v>45</v>
      </c>
      <c r="C18" s="31">
        <f>SUMIF(Tabelle5[Kategorie],EÜR!B18,Tabelle5[Betrag Einnahme Ausgabe])*-1</f>
        <v>41.97</v>
      </c>
      <c r="D18" s="32">
        <f t="shared" si="0"/>
        <v>0.16411198873856261</v>
      </c>
    </row>
    <row r="19" spans="1:4" ht="15" x14ac:dyDescent="0.25">
      <c r="A19" s="29">
        <v>58</v>
      </c>
      <c r="B19" s="30" t="s">
        <v>46</v>
      </c>
      <c r="C19" s="31">
        <f>SUMIF(Tabelle5[Kategorie],EÜR!B19,Tabelle5[Betrag Einnahme Ausgabe])*-1</f>
        <v>0</v>
      </c>
      <c r="D19" s="32">
        <f t="shared" si="0"/>
        <v>0</v>
      </c>
    </row>
    <row r="20" spans="1:4" ht="15" x14ac:dyDescent="0.25">
      <c r="A20" s="29">
        <v>59</v>
      </c>
      <c r="B20" s="30" t="s">
        <v>47</v>
      </c>
      <c r="C20" s="31">
        <f>SUMIF(Tabelle5[Kategorie],EÜR!B20,Tabelle5[Betrag Einnahme Ausgabe])*-1</f>
        <v>0</v>
      </c>
      <c r="D20" s="32">
        <f t="shared" si="0"/>
        <v>0</v>
      </c>
    </row>
    <row r="21" spans="1:4" ht="15" x14ac:dyDescent="0.25">
      <c r="A21" s="29">
        <v>60</v>
      </c>
      <c r="B21" s="30" t="s">
        <v>48</v>
      </c>
      <c r="C21" s="31">
        <f>SUMIF(Tabelle5[Kategorie],EÜR!B21,Tabelle5[Betrag Einnahme Ausgabe])*-1</f>
        <v>73.67</v>
      </c>
      <c r="D21" s="32">
        <f t="shared" si="0"/>
        <v>0.28806600453585673</v>
      </c>
    </row>
    <row r="22" spans="1:4" ht="15" x14ac:dyDescent="0.25">
      <c r="A22" s="29">
        <v>83</v>
      </c>
      <c r="B22" s="30" t="s">
        <v>49</v>
      </c>
      <c r="C22" s="31">
        <f>SUMIF(Tabelle5[Kategorie],EÜR!B22,Tabelle5[Betrag Einnahme Ausgabe])*-1</f>
        <v>0</v>
      </c>
      <c r="D22" s="32">
        <f t="shared" si="0"/>
        <v>0</v>
      </c>
    </row>
    <row r="23" spans="1:4" ht="15" x14ac:dyDescent="0.25">
      <c r="A23" s="29">
        <v>66</v>
      </c>
      <c r="B23" s="30" t="s">
        <v>14</v>
      </c>
      <c r="C23" s="31">
        <f>SUMIF(Tabelle5[Kategorie],EÜR!B23,Tabelle5[Betrag Einnahme Ausgabe])*-1</f>
        <v>21.48</v>
      </c>
      <c r="D23" s="32">
        <f t="shared" si="0"/>
        <v>8.3991553921951997E-2</v>
      </c>
    </row>
    <row r="24" spans="1:4" ht="15" x14ac:dyDescent="0.25">
      <c r="A24" s="33">
        <v>88</v>
      </c>
      <c r="B24" s="34" t="s">
        <v>50</v>
      </c>
      <c r="C24" s="35">
        <f>SUM(C5:C23)</f>
        <v>255.73999999999998</v>
      </c>
      <c r="D24" s="36">
        <f>SUM(D5:D23)</f>
        <v>1</v>
      </c>
    </row>
    <row r="25" spans="1:4" ht="15" x14ac:dyDescent="0.25">
      <c r="A25" s="37">
        <v>109</v>
      </c>
      <c r="B25" s="38" t="s">
        <v>51</v>
      </c>
      <c r="C25" s="39">
        <f>C4-C24</f>
        <v>-164.42999999999998</v>
      </c>
      <c r="D25" s="40">
        <f>D4-D24</f>
        <v>0</v>
      </c>
    </row>
    <row r="28" spans="1:4" ht="15" x14ac:dyDescent="0.25">
      <c r="D28"/>
    </row>
    <row r="29" spans="1:4" x14ac:dyDescent="0.25">
      <c r="A29" s="19" t="s">
        <v>68</v>
      </c>
      <c r="B29" s="19"/>
      <c r="C29" s="19"/>
      <c r="D29"/>
    </row>
    <row r="30" spans="1:4" x14ac:dyDescent="0.25">
      <c r="A30" s="20">
        <v>0</v>
      </c>
      <c r="B30" s="21" t="s">
        <v>18</v>
      </c>
      <c r="C30" s="22">
        <f>SUMIF(Tabelle5[Kategorie],EÜR!B30,Tabelle5[Betrag Einnahme Ausgabe])</f>
        <v>235</v>
      </c>
      <c r="D30"/>
    </row>
    <row r="31" spans="1:4" x14ac:dyDescent="0.25">
      <c r="A31" s="20">
        <v>0</v>
      </c>
      <c r="B31" s="21" t="s">
        <v>66</v>
      </c>
      <c r="C31" s="22">
        <f>SUMIF(Tabelle5[Kategorie],EÜR!B31,Tabelle5[Betrag Einnahme Ausgabe])</f>
        <v>-12</v>
      </c>
      <c r="D31"/>
    </row>
    <row r="32" spans="1:4" x14ac:dyDescent="0.25">
      <c r="A32" s="23">
        <v>0</v>
      </c>
      <c r="B32" s="24" t="s">
        <v>69</v>
      </c>
      <c r="C32" s="25">
        <f>SUM(C30:C31)</f>
        <v>223</v>
      </c>
      <c r="D32"/>
    </row>
    <row r="33" spans="4:4" ht="15" x14ac:dyDescent="0.25">
      <c r="D33"/>
    </row>
  </sheetData>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C6D28-53E8-4353-890C-043EB72D3756}">
  <dimension ref="A1:G28"/>
  <sheetViews>
    <sheetView workbookViewId="0">
      <selection activeCell="F27" sqref="F27"/>
    </sheetView>
  </sheetViews>
  <sheetFormatPr baseColWidth="10" defaultColWidth="11.42578125" defaultRowHeight="15" x14ac:dyDescent="0.25"/>
  <cols>
    <col min="5" max="5" width="34.7109375" customWidth="1"/>
  </cols>
  <sheetData>
    <row r="1" spans="1:7" x14ac:dyDescent="0.25">
      <c r="A1" s="1" t="s">
        <v>52</v>
      </c>
      <c r="B1" t="s">
        <v>53</v>
      </c>
      <c r="C1" t="s">
        <v>12</v>
      </c>
      <c r="E1" t="s">
        <v>54</v>
      </c>
      <c r="G1" t="s">
        <v>55</v>
      </c>
    </row>
    <row r="2" spans="1:7" x14ac:dyDescent="0.25">
      <c r="A2" t="s">
        <v>56</v>
      </c>
      <c r="E2" s="2" t="s">
        <v>45</v>
      </c>
      <c r="G2" t="s">
        <v>37</v>
      </c>
    </row>
    <row r="3" spans="1:7" ht="25.5" x14ac:dyDescent="0.25">
      <c r="A3" t="s">
        <v>57</v>
      </c>
      <c r="E3" s="2" t="s">
        <v>36</v>
      </c>
      <c r="G3" t="s">
        <v>32</v>
      </c>
    </row>
    <row r="4" spans="1:7" ht="25.5" x14ac:dyDescent="0.25">
      <c r="A4" t="s">
        <v>58</v>
      </c>
      <c r="E4" s="2" t="s">
        <v>35</v>
      </c>
      <c r="G4" t="s">
        <v>18</v>
      </c>
    </row>
    <row r="5" spans="1:7" x14ac:dyDescent="0.25">
      <c r="A5" t="s">
        <v>16</v>
      </c>
      <c r="E5" s="2" t="s">
        <v>34</v>
      </c>
    </row>
    <row r="6" spans="1:7" x14ac:dyDescent="0.25">
      <c r="A6" t="s">
        <v>15</v>
      </c>
      <c r="E6" s="2" t="s">
        <v>64</v>
      </c>
    </row>
    <row r="7" spans="1:7" ht="25.5" x14ac:dyDescent="0.25">
      <c r="A7" t="s">
        <v>59</v>
      </c>
      <c r="E7" s="2" t="s">
        <v>19</v>
      </c>
    </row>
    <row r="8" spans="1:7" x14ac:dyDescent="0.25">
      <c r="E8" s="2" t="s">
        <v>33</v>
      </c>
    </row>
    <row r="9" spans="1:7" x14ac:dyDescent="0.25">
      <c r="E9" s="2" t="s">
        <v>43</v>
      </c>
    </row>
    <row r="10" spans="1:7" x14ac:dyDescent="0.25">
      <c r="E10" s="2" t="s">
        <v>49</v>
      </c>
    </row>
    <row r="11" spans="1:7" x14ac:dyDescent="0.25">
      <c r="E11" s="2" t="s">
        <v>40</v>
      </c>
    </row>
    <row r="12" spans="1:7" ht="25.5" x14ac:dyDescent="0.25">
      <c r="E12" s="2" t="s">
        <v>46</v>
      </c>
    </row>
    <row r="13" spans="1:7" x14ac:dyDescent="0.25">
      <c r="E13" s="2" t="s">
        <v>47</v>
      </c>
    </row>
    <row r="14" spans="1:7" x14ac:dyDescent="0.25">
      <c r="E14" s="2" t="s">
        <v>44</v>
      </c>
    </row>
    <row r="15" spans="1:7" ht="25.5" x14ac:dyDescent="0.25">
      <c r="E15" s="2" t="s">
        <v>42</v>
      </c>
    </row>
    <row r="16" spans="1:7" x14ac:dyDescent="0.25">
      <c r="E16" s="2" t="s">
        <v>18</v>
      </c>
    </row>
    <row r="17" spans="5:5" x14ac:dyDescent="0.25">
      <c r="E17" s="2" t="s">
        <v>66</v>
      </c>
    </row>
    <row r="18" spans="5:5" x14ac:dyDescent="0.25">
      <c r="E18" s="2" t="s">
        <v>41</v>
      </c>
    </row>
    <row r="19" spans="5:5" x14ac:dyDescent="0.25">
      <c r="E19" s="2" t="s">
        <v>38</v>
      </c>
    </row>
    <row r="20" spans="5:5" ht="25.5" x14ac:dyDescent="0.25">
      <c r="E20" s="2" t="s">
        <v>39</v>
      </c>
    </row>
    <row r="21" spans="5:5" ht="25.5" x14ac:dyDescent="0.25">
      <c r="E21" s="2" t="s">
        <v>14</v>
      </c>
    </row>
    <row r="22" spans="5:5" x14ac:dyDescent="0.25">
      <c r="E22" s="2" t="s">
        <v>31</v>
      </c>
    </row>
    <row r="23" spans="5:5" ht="25.5" x14ac:dyDescent="0.25">
      <c r="E23" s="2" t="s">
        <v>48</v>
      </c>
    </row>
    <row r="24" spans="5:5" x14ac:dyDescent="0.25">
      <c r="E24" s="2"/>
    </row>
    <row r="25" spans="5:5" x14ac:dyDescent="0.25">
      <c r="E25" s="2"/>
    </row>
    <row r="26" spans="5:5" x14ac:dyDescent="0.25">
      <c r="E26" s="3"/>
    </row>
    <row r="28" spans="5:5" x14ac:dyDescent="0.25">
      <c r="E28" t="s">
        <v>65</v>
      </c>
    </row>
  </sheetData>
  <pageMargins left="0.7" right="0.7" top="0.78740157499999996" bottom="0.78740157499999996" header="0.3" footer="0.3"/>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Benutzer Hinweis</vt:lpstr>
      <vt:lpstr>EinAus</vt:lpstr>
      <vt:lpstr>CSV-Transfer</vt:lpstr>
      <vt:lpstr>Tabelle3</vt:lpstr>
      <vt:lpstr>EÜR</vt:lpstr>
      <vt:lpstr>Listen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Radtke, Nico</dc:creator>
  <cp:keywords/>
  <dc:description/>
  <cp:lastModifiedBy>Radtke, Nico</cp:lastModifiedBy>
  <cp:revision/>
  <dcterms:created xsi:type="dcterms:W3CDTF">2015-06-05T18:19:34Z</dcterms:created>
  <dcterms:modified xsi:type="dcterms:W3CDTF">2024-01-17T09:57:23Z</dcterms:modified>
  <cp:category/>
  <cp:contentStatus/>
</cp:coreProperties>
</file>